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oseA.TEC-IT\Downloads\"/>
    </mc:Choice>
  </mc:AlternateContent>
  <bookViews>
    <workbookView xWindow="0" yWindow="0" windowWidth="24750" windowHeight="11040"/>
  </bookViews>
  <sheets>
    <sheet name="Combined Address" sheetId="1" r:id="rId1"/>
    <sheet name="Information" sheetId="2" r:id="rId2"/>
  </sheets>
  <calcPr calcId="162913"/>
</workbook>
</file>

<file path=xl/calcChain.xml><?xml version="1.0" encoding="utf-8"?>
<calcChain xmlns="http://schemas.openxmlformats.org/spreadsheetml/2006/main">
  <c r="U101" i="1" l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X101" i="1" l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T101" i="1" l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4" i="1"/>
  <c r="T3" i="1"/>
  <c r="R101" i="1" l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4" i="1"/>
  <c r="R3" i="1"/>
  <c r="AK101" i="1" l="1"/>
  <c r="AK100" i="1"/>
  <c r="AK99" i="1"/>
  <c r="AK98" i="1"/>
  <c r="AK97" i="1"/>
  <c r="AK96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61" i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W101" i="1" l="1"/>
  <c r="W100" i="1"/>
  <c r="W99" i="1"/>
  <c r="W98" i="1"/>
  <c r="W97" i="1"/>
  <c r="W96" i="1"/>
  <c r="W95" i="1"/>
  <c r="AH94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AO66" i="1"/>
  <c r="AC66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Z48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AF30" i="1" s="1"/>
  <c r="W29" i="1"/>
  <c r="W28" i="1"/>
  <c r="AD28" i="1" s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T5" i="1" l="1"/>
  <c r="R5" i="1"/>
  <c r="AL55" i="1"/>
  <c r="AL49" i="1"/>
  <c r="AL80" i="1"/>
  <c r="AL35" i="1"/>
  <c r="AL43" i="1"/>
  <c r="AL50" i="1"/>
  <c r="AL56" i="1"/>
  <c r="AL67" i="1"/>
  <c r="AL73" i="1"/>
  <c r="AL81" i="1"/>
  <c r="AL89" i="1"/>
  <c r="AL96" i="1"/>
  <c r="AL79" i="1"/>
  <c r="AL42" i="1"/>
  <c r="AL36" i="1"/>
  <c r="AL51" i="1"/>
  <c r="AL57" i="1"/>
  <c r="AL63" i="1"/>
  <c r="AE67" i="1"/>
  <c r="AL74" i="1"/>
  <c r="AL82" i="1"/>
  <c r="AL90" i="1"/>
  <c r="AL97" i="1"/>
  <c r="AL71" i="1"/>
  <c r="AL45" i="1"/>
  <c r="AL52" i="1"/>
  <c r="AL58" i="1"/>
  <c r="AL64" i="1"/>
  <c r="AL68" i="1"/>
  <c r="AL75" i="1"/>
  <c r="AL83" i="1"/>
  <c r="AL91" i="1"/>
  <c r="AL98" i="1"/>
  <c r="AL60" i="1"/>
  <c r="AL61" i="1"/>
  <c r="AL95" i="1"/>
  <c r="AA7" i="1"/>
  <c r="AL38" i="1"/>
  <c r="AL46" i="1"/>
  <c r="AB52" i="1"/>
  <c r="Y58" i="1"/>
  <c r="AL65" i="1"/>
  <c r="AL69" i="1"/>
  <c r="AL76" i="1"/>
  <c r="AL84" i="1"/>
  <c r="AL92" i="1"/>
  <c r="AL99" i="1"/>
  <c r="AL87" i="1"/>
  <c r="AL34" i="1"/>
  <c r="AC55" i="1"/>
  <c r="AL88" i="1"/>
  <c r="AL47" i="1"/>
  <c r="AL53" i="1"/>
  <c r="AO58" i="1"/>
  <c r="AL66" i="1"/>
  <c r="AL70" i="1"/>
  <c r="AL77" i="1"/>
  <c r="AL85" i="1"/>
  <c r="AL93" i="1"/>
  <c r="AL100" i="1"/>
  <c r="AL41" i="1"/>
  <c r="AL72" i="1"/>
  <c r="AL37" i="1"/>
  <c r="AB24" i="1"/>
  <c r="AL40" i="1"/>
  <c r="AD48" i="1"/>
  <c r="AL59" i="1"/>
  <c r="Y66" i="1"/>
  <c r="AJ70" i="1"/>
  <c r="AL78" i="1"/>
  <c r="AL86" i="1"/>
  <c r="AL94" i="1"/>
  <c r="AL101" i="1"/>
  <c r="AL8" i="1"/>
  <c r="AL23" i="1"/>
  <c r="AL9" i="1"/>
  <c r="AL17" i="1"/>
  <c r="AL33" i="1"/>
  <c r="AL11" i="1"/>
  <c r="AL19" i="1"/>
  <c r="AD24" i="1"/>
  <c r="AL22" i="1"/>
  <c r="AL10" i="1"/>
  <c r="AL12" i="1"/>
  <c r="AL20" i="1"/>
  <c r="AL25" i="1"/>
  <c r="AL31" i="1"/>
  <c r="AL28" i="1"/>
  <c r="AL18" i="1"/>
  <c r="AL13" i="1"/>
  <c r="AE20" i="1"/>
  <c r="AL26" i="1"/>
  <c r="AL32" i="1"/>
  <c r="AL15" i="1"/>
  <c r="AL16" i="1"/>
  <c r="AL30" i="1"/>
  <c r="AL14" i="1"/>
  <c r="AL21" i="1"/>
  <c r="AL27" i="1"/>
  <c r="AH32" i="1"/>
  <c r="AO25" i="1"/>
  <c r="AD58" i="1"/>
  <c r="AE44" i="1"/>
  <c r="AL44" i="1"/>
  <c r="AN54" i="1"/>
  <c r="AL54" i="1"/>
  <c r="AI58" i="1"/>
  <c r="AC29" i="1"/>
  <c r="AL29" i="1"/>
  <c r="AO62" i="1"/>
  <c r="AL62" i="1"/>
  <c r="AA22" i="1"/>
  <c r="AM58" i="1"/>
  <c r="AC64" i="1"/>
  <c r="AF24" i="1"/>
  <c r="AL24" i="1"/>
  <c r="Z28" i="1"/>
  <c r="AE32" i="1"/>
  <c r="AG39" i="1"/>
  <c r="AL39" i="1"/>
  <c r="Z46" i="1"/>
  <c r="AB51" i="1"/>
  <c r="AJ51" i="1"/>
  <c r="AH28" i="1"/>
  <c r="AM48" i="1"/>
  <c r="AL48" i="1"/>
  <c r="V6" i="1"/>
  <c r="AL6" i="1" s="1"/>
  <c r="AC12" i="1"/>
  <c r="AH16" i="1"/>
  <c r="AE21" i="1"/>
  <c r="AB32" i="1"/>
  <c r="AE33" i="1"/>
  <c r="AD36" i="1"/>
  <c r="AJ52" i="1"/>
  <c r="Y59" i="1"/>
  <c r="AO60" i="1"/>
  <c r="AI62" i="1"/>
  <c r="AB68" i="1"/>
  <c r="AH71" i="1"/>
  <c r="AH12" i="1"/>
  <c r="AD32" i="1"/>
  <c r="AM33" i="1"/>
  <c r="AI40" i="1"/>
  <c r="AE48" i="1"/>
  <c r="Y51" i="1"/>
  <c r="AC59" i="1"/>
  <c r="AM68" i="1"/>
  <c r="AB86" i="1"/>
  <c r="V5" i="1"/>
  <c r="AL5" i="1" s="1"/>
  <c r="AA51" i="1"/>
  <c r="Z55" i="1"/>
  <c r="AA58" i="1"/>
  <c r="AD61" i="1"/>
  <c r="AN68" i="1"/>
  <c r="AH72" i="1"/>
  <c r="AB83" i="1"/>
  <c r="AM42" i="1"/>
  <c r="AO54" i="1"/>
  <c r="AG62" i="1"/>
  <c r="AF80" i="1"/>
  <c r="AD83" i="1"/>
  <c r="AN14" i="1"/>
  <c r="Y34" i="1"/>
  <c r="Y38" i="1"/>
  <c r="AH14" i="1"/>
  <c r="AM24" i="1"/>
  <c r="AA26" i="1"/>
  <c r="AE28" i="1"/>
  <c r="AJ32" i="1"/>
  <c r="AM34" i="1"/>
  <c r="Z38" i="1"/>
  <c r="AE46" i="1"/>
  <c r="AB49" i="1"/>
  <c r="AH51" i="1"/>
  <c r="Y54" i="1"/>
  <c r="AM55" i="1"/>
  <c r="Z60" i="1"/>
  <c r="Y62" i="1"/>
  <c r="AB80" i="1"/>
  <c r="AD91" i="1"/>
  <c r="Z98" i="1"/>
  <c r="Z8" i="1"/>
  <c r="AF26" i="1"/>
  <c r="AF38" i="1"/>
  <c r="AI44" i="1"/>
  <c r="AG49" i="1"/>
  <c r="AA54" i="1"/>
  <c r="AA60" i="1"/>
  <c r="AA62" i="1"/>
  <c r="AJ80" i="1"/>
  <c r="AF89" i="1"/>
  <c r="AF23" i="1"/>
  <c r="AB7" i="1"/>
  <c r="Z7" i="1"/>
  <c r="AI20" i="1"/>
  <c r="AC24" i="1"/>
  <c r="AM26" i="1"/>
  <c r="AI28" i="1"/>
  <c r="Z32" i="1"/>
  <c r="Y33" i="1"/>
  <c r="AJ35" i="1"/>
  <c r="AN38" i="1"/>
  <c r="AA44" i="1"/>
  <c r="AO48" i="1"/>
  <c r="AM51" i="1"/>
  <c r="AC54" i="1"/>
  <c r="AA56" i="1"/>
  <c r="AD60" i="1"/>
  <c r="AC62" i="1"/>
  <c r="AJ76" i="1"/>
  <c r="Z89" i="1"/>
  <c r="AO29" i="1"/>
  <c r="AA32" i="1"/>
  <c r="AC33" i="1"/>
  <c r="AD44" i="1"/>
  <c r="AN51" i="1"/>
  <c r="AE54" i="1"/>
  <c r="AJ60" i="1"/>
  <c r="AE62" i="1"/>
  <c r="AA68" i="1"/>
  <c r="AF71" i="1"/>
  <c r="AF76" i="1"/>
  <c r="AH85" i="1"/>
  <c r="AH89" i="1"/>
  <c r="V9" i="1"/>
  <c r="V19" i="1"/>
  <c r="V31" i="1"/>
  <c r="AH65" i="1"/>
  <c r="V65" i="1"/>
  <c r="V12" i="1"/>
  <c r="AB13" i="1"/>
  <c r="Y19" i="1"/>
  <c r="AC23" i="1"/>
  <c r="V26" i="1"/>
  <c r="V27" i="1"/>
  <c r="Z31" i="1"/>
  <c r="V35" i="1"/>
  <c r="AM38" i="1"/>
  <c r="V38" i="1"/>
  <c r="AO38" i="1"/>
  <c r="AB40" i="1"/>
  <c r="Z42" i="1"/>
  <c r="AF46" i="1"/>
  <c r="AB48" i="1"/>
  <c r="AC52" i="1"/>
  <c r="AJ58" i="1"/>
  <c r="V58" i="1"/>
  <c r="AN60" i="1"/>
  <c r="V60" i="1"/>
  <c r="AM60" i="1"/>
  <c r="V63" i="1"/>
  <c r="AA65" i="1"/>
  <c r="V71" i="1"/>
  <c r="AJ72" i="1"/>
  <c r="V83" i="1"/>
  <c r="AI86" i="1"/>
  <c r="V86" i="1"/>
  <c r="V92" i="1"/>
  <c r="AJ94" i="1"/>
  <c r="V37" i="1"/>
  <c r="V57" i="1"/>
  <c r="AI98" i="1"/>
  <c r="V98" i="1"/>
  <c r="AD9" i="1"/>
  <c r="AD3" i="1"/>
  <c r="V3" i="1"/>
  <c r="AL3" i="1" s="1"/>
  <c r="AF9" i="1"/>
  <c r="AB12" i="1"/>
  <c r="AD13" i="1"/>
  <c r="AC19" i="1"/>
  <c r="V21" i="1"/>
  <c r="Y26" i="1"/>
  <c r="AB31" i="1"/>
  <c r="AE40" i="1"/>
  <c r="V45" i="1"/>
  <c r="AE52" i="1"/>
  <c r="AN64" i="1"/>
  <c r="V64" i="1"/>
  <c r="AB65" i="1"/>
  <c r="AN67" i="1"/>
  <c r="V67" i="1"/>
  <c r="AM72" i="1"/>
  <c r="V77" i="1"/>
  <c r="AO93" i="1"/>
  <c r="V93" i="1"/>
  <c r="V95" i="1"/>
  <c r="AB98" i="1"/>
  <c r="AN42" i="1"/>
  <c r="V42" i="1"/>
  <c r="AF13" i="1"/>
  <c r="AG30" i="1"/>
  <c r="V30" i="1"/>
  <c r="AF31" i="1"/>
  <c r="AJ36" i="1"/>
  <c r="V36" i="1"/>
  <c r="AI39" i="1"/>
  <c r="V39" i="1"/>
  <c r="AH40" i="1"/>
  <c r="Z43" i="1"/>
  <c r="V43" i="1"/>
  <c r="AI46" i="1"/>
  <c r="V46" i="1"/>
  <c r="AM46" i="1"/>
  <c r="V50" i="1"/>
  <c r="AH52" i="1"/>
  <c r="AN56" i="1"/>
  <c r="V56" i="1"/>
  <c r="AH61" i="1"/>
  <c r="V61" i="1"/>
  <c r="Z64" i="1"/>
  <c r="AA67" i="1"/>
  <c r="V73" i="1"/>
  <c r="AB77" i="1"/>
  <c r="V81" i="1"/>
  <c r="V87" i="1"/>
  <c r="AH93" i="1"/>
  <c r="V96" i="1"/>
  <c r="AH98" i="1"/>
  <c r="AN23" i="1"/>
  <c r="V23" i="1"/>
  <c r="AN4" i="1"/>
  <c r="V4" i="1"/>
  <c r="AL4" i="1" s="1"/>
  <c r="AJ9" i="1"/>
  <c r="AF19" i="1"/>
  <c r="AH23" i="1"/>
  <c r="AJ8" i="1"/>
  <c r="V8" i="1"/>
  <c r="AD12" i="1"/>
  <c r="V16" i="1"/>
  <c r="AI19" i="1"/>
  <c r="AJ22" i="1"/>
  <c r="V22" i="1"/>
  <c r="AE26" i="1"/>
  <c r="V28" i="1"/>
  <c r="AM28" i="1"/>
  <c r="Y30" i="1"/>
  <c r="AN31" i="1"/>
  <c r="V34" i="1"/>
  <c r="AB36" i="1"/>
  <c r="AA38" i="1"/>
  <c r="Y39" i="1"/>
  <c r="AJ44" i="1"/>
  <c r="V44" i="1"/>
  <c r="Y46" i="1"/>
  <c r="AO46" i="1"/>
  <c r="AI48" i="1"/>
  <c r="AO51" i="1"/>
  <c r="V51" i="1"/>
  <c r="Z56" i="1"/>
  <c r="AC58" i="1"/>
  <c r="AG59" i="1"/>
  <c r="V59" i="1"/>
  <c r="AB60" i="1"/>
  <c r="AC61" i="1"/>
  <c r="AB64" i="1"/>
  <c r="AJ66" i="1"/>
  <c r="V66" i="1"/>
  <c r="AC67" i="1"/>
  <c r="V69" i="1"/>
  <c r="V74" i="1"/>
  <c r="V78" i="1"/>
  <c r="AB81" i="1"/>
  <c r="AH83" i="1"/>
  <c r="AD87" i="1"/>
  <c r="AI90" i="1"/>
  <c r="V90" i="1"/>
  <c r="AN96" i="1"/>
  <c r="V13" i="1"/>
  <c r="V10" i="1"/>
  <c r="V25" i="1"/>
  <c r="V47" i="1"/>
  <c r="AN52" i="1"/>
  <c r="V52" i="1"/>
  <c r="AO52" i="1"/>
  <c r="AF70" i="1"/>
  <c r="V70" i="1"/>
  <c r="AF72" i="1"/>
  <c r="V72" i="1"/>
  <c r="V75" i="1"/>
  <c r="V79" i="1"/>
  <c r="V82" i="1"/>
  <c r="AI94" i="1"/>
  <c r="V94" i="1"/>
  <c r="AO97" i="1"/>
  <c r="V97" i="1"/>
  <c r="V99" i="1"/>
  <c r="AF15" i="1"/>
  <c r="V15" i="1"/>
  <c r="AN13" i="1"/>
  <c r="V29" i="1"/>
  <c r="V41" i="1"/>
  <c r="AH8" i="1"/>
  <c r="Z10" i="1"/>
  <c r="AJ12" i="1"/>
  <c r="V14" i="1"/>
  <c r="V17" i="1"/>
  <c r="AF20" i="1"/>
  <c r="V20" i="1"/>
  <c r="AH22" i="1"/>
  <c r="AI24" i="1"/>
  <c r="V24" i="1"/>
  <c r="AB25" i="1"/>
  <c r="AG26" i="1"/>
  <c r="AA28" i="1"/>
  <c r="Y29" i="1"/>
  <c r="AI30" i="1"/>
  <c r="AO32" i="1"/>
  <c r="V32" i="1"/>
  <c r="Z34" i="1"/>
  <c r="AH36" i="1"/>
  <c r="AG38" i="1"/>
  <c r="AJ39" i="1"/>
  <c r="AE41" i="1"/>
  <c r="AC44" i="1"/>
  <c r="AA46" i="1"/>
  <c r="Y52" i="1"/>
  <c r="V53" i="1"/>
  <c r="AI56" i="1"/>
  <c r="AE58" i="1"/>
  <c r="AE60" i="1"/>
  <c r="AM61" i="1"/>
  <c r="AI64" i="1"/>
  <c r="AI67" i="1"/>
  <c r="AB70" i="1"/>
  <c r="Z72" i="1"/>
  <c r="V76" i="1"/>
  <c r="AB79" i="1"/>
  <c r="AB82" i="1"/>
  <c r="V84" i="1"/>
  <c r="AN88" i="1"/>
  <c r="V88" i="1"/>
  <c r="V91" i="1"/>
  <c r="Z94" i="1"/>
  <c r="Z97" i="1"/>
  <c r="V100" i="1"/>
  <c r="V40" i="1"/>
  <c r="AN19" i="1"/>
  <c r="AO23" i="1"/>
  <c r="V7" i="1"/>
  <c r="AL7" i="1" s="1"/>
  <c r="V11" i="1"/>
  <c r="AD14" i="1"/>
  <c r="AN18" i="1"/>
  <c r="V18" i="1"/>
  <c r="Z20" i="1"/>
  <c r="AO22" i="1"/>
  <c r="Z24" i="1"/>
  <c r="AG25" i="1"/>
  <c r="AI26" i="1"/>
  <c r="AC28" i="1"/>
  <c r="AB29" i="1"/>
  <c r="AN30" i="1"/>
  <c r="V33" i="1"/>
  <c r="AE34" i="1"/>
  <c r="AI36" i="1"/>
  <c r="AH38" i="1"/>
  <c r="AD46" i="1"/>
  <c r="AN48" i="1"/>
  <c r="V48" i="1"/>
  <c r="AI49" i="1"/>
  <c r="V49" i="1"/>
  <c r="AA52" i="1"/>
  <c r="AG54" i="1"/>
  <c r="V54" i="1"/>
  <c r="AG55" i="1"/>
  <c r="V55" i="1"/>
  <c r="AJ56" i="1"/>
  <c r="AG58" i="1"/>
  <c r="AI59" i="1"/>
  <c r="AI60" i="1"/>
  <c r="AJ62" i="1"/>
  <c r="V62" i="1"/>
  <c r="AM62" i="1"/>
  <c r="AD66" i="1"/>
  <c r="AJ68" i="1"/>
  <c r="V68" i="1"/>
  <c r="AH70" i="1"/>
  <c r="AB72" i="1"/>
  <c r="AB76" i="1"/>
  <c r="V80" i="1"/>
  <c r="AJ82" i="1"/>
  <c r="V85" i="1"/>
  <c r="V89" i="1"/>
  <c r="AB91" i="1"/>
  <c r="AB94" i="1"/>
  <c r="AH97" i="1"/>
  <c r="V101" i="1"/>
  <c r="AN15" i="1"/>
  <c r="AF5" i="1"/>
  <c r="AB4" i="1"/>
  <c r="AC4" i="1"/>
  <c r="AF3" i="1"/>
  <c r="AH3" i="1"/>
  <c r="AF6" i="1"/>
  <c r="Y6" i="1"/>
  <c r="Z6" i="1"/>
  <c r="AD6" i="1"/>
  <c r="AG6" i="1"/>
  <c r="AI18" i="1"/>
  <c r="AN63" i="1"/>
  <c r="AI63" i="1"/>
  <c r="AG63" i="1"/>
  <c r="AE63" i="1"/>
  <c r="AC63" i="1"/>
  <c r="AA63" i="1"/>
  <c r="AO63" i="1"/>
  <c r="Y63" i="1"/>
  <c r="AJ4" i="1"/>
  <c r="AJ5" i="1"/>
  <c r="AH6" i="1"/>
  <c r="AH7" i="1"/>
  <c r="AB8" i="1"/>
  <c r="AM9" i="1"/>
  <c r="AD10" i="1"/>
  <c r="Z11" i="1"/>
  <c r="AH15" i="1"/>
  <c r="AJ16" i="1"/>
  <c r="Y18" i="1"/>
  <c r="AJ18" i="1"/>
  <c r="Z19" i="1"/>
  <c r="AJ19" i="1"/>
  <c r="AA20" i="1"/>
  <c r="AM20" i="1"/>
  <c r="AB22" i="1"/>
  <c r="AC25" i="1"/>
  <c r="AN26" i="1"/>
  <c r="AO28" i="1"/>
  <c r="AB28" i="1"/>
  <c r="AJ28" i="1"/>
  <c r="AE29" i="1"/>
  <c r="AA30" i="1"/>
  <c r="AO30" i="1"/>
  <c r="AF33" i="1"/>
  <c r="AF34" i="1"/>
  <c r="Z39" i="1"/>
  <c r="AA42" i="1"/>
  <c r="AM63" i="1"/>
  <c r="AN43" i="1"/>
  <c r="AJ43" i="1"/>
  <c r="Y43" i="1"/>
  <c r="AC43" i="1"/>
  <c r="AO43" i="1"/>
  <c r="AI7" i="1"/>
  <c r="AC8" i="1"/>
  <c r="AF10" i="1"/>
  <c r="AA11" i="1"/>
  <c r="AJ15" i="1"/>
  <c r="Z18" i="1"/>
  <c r="AM18" i="1"/>
  <c r="AA19" i="1"/>
  <c r="AB20" i="1"/>
  <c r="AN20" i="1"/>
  <c r="AD22" i="1"/>
  <c r="AE25" i="1"/>
  <c r="AG29" i="1"/>
  <c r="AD30" i="1"/>
  <c r="AG34" i="1"/>
  <c r="AO36" i="1"/>
  <c r="AE36" i="1"/>
  <c r="AA36" i="1"/>
  <c r="AB39" i="1"/>
  <c r="AO40" i="1"/>
  <c r="AD40" i="1"/>
  <c r="AJ40" i="1"/>
  <c r="Z40" i="1"/>
  <c r="AF42" i="1"/>
  <c r="AA43" i="1"/>
  <c r="AN44" i="1"/>
  <c r="AB44" i="1"/>
  <c r="AH44" i="1"/>
  <c r="AH57" i="1"/>
  <c r="AE57" i="1"/>
  <c r="AO57" i="1"/>
  <c r="AD57" i="1"/>
  <c r="AM57" i="1"/>
  <c r="AC57" i="1"/>
  <c r="AB57" i="1"/>
  <c r="AA57" i="1"/>
  <c r="AJ57" i="1"/>
  <c r="Y57" i="1"/>
  <c r="AG57" i="1"/>
  <c r="AO6" i="1"/>
  <c r="AJ7" i="1"/>
  <c r="AD8" i="1"/>
  <c r="AG10" i="1"/>
  <c r="AB11" i="1"/>
  <c r="Z12" i="1"/>
  <c r="AA18" i="1"/>
  <c r="AB19" i="1"/>
  <c r="AD20" i="1"/>
  <c r="AN21" i="1"/>
  <c r="AF22" i="1"/>
  <c r="Y23" i="1"/>
  <c r="AE24" i="1"/>
  <c r="AF25" i="1"/>
  <c r="Z26" i="1"/>
  <c r="AO26" i="1"/>
  <c r="AE30" i="1"/>
  <c r="AG31" i="1"/>
  <c r="AJ31" i="1"/>
  <c r="Z36" i="1"/>
  <c r="AM36" i="1"/>
  <c r="AC39" i="1"/>
  <c r="AA40" i="1"/>
  <c r="AM40" i="1"/>
  <c r="AH42" i="1"/>
  <c r="AB43" i="1"/>
  <c r="Z44" i="1"/>
  <c r="AM44" i="1"/>
  <c r="AI57" i="1"/>
  <c r="AO101" i="1"/>
  <c r="AH101" i="1"/>
  <c r="Z101" i="1"/>
  <c r="AH10" i="1"/>
  <c r="AD18" i="1"/>
  <c r="AO18" i="1"/>
  <c r="AG27" i="1"/>
  <c r="Z27" i="1"/>
  <c r="AG43" i="1"/>
  <c r="AI45" i="1"/>
  <c r="AG45" i="1"/>
  <c r="AH47" i="1"/>
  <c r="AG47" i="1"/>
  <c r="AA47" i="1"/>
  <c r="AH53" i="1"/>
  <c r="AE53" i="1"/>
  <c r="AO53" i="1"/>
  <c r="AD53" i="1"/>
  <c r="AM53" i="1"/>
  <c r="AC53" i="1"/>
  <c r="AB53" i="1"/>
  <c r="AA53" i="1"/>
  <c r="AJ53" i="1"/>
  <c r="Y53" i="1"/>
  <c r="AG53" i="1"/>
  <c r="AH11" i="1"/>
  <c r="AN17" i="1"/>
  <c r="AB3" i="1"/>
  <c r="AI11" i="1"/>
  <c r="Z16" i="1"/>
  <c r="AB17" i="1"/>
  <c r="AE18" i="1"/>
  <c r="AD19" i="1"/>
  <c r="AO19" i="1"/>
  <c r="AJ27" i="1"/>
  <c r="AF29" i="1"/>
  <c r="AM29" i="1"/>
  <c r="AN33" i="1"/>
  <c r="AO33" i="1"/>
  <c r="AB33" i="1"/>
  <c r="AG33" i="1"/>
  <c r="AN34" i="1"/>
  <c r="AI34" i="1"/>
  <c r="AA34" i="1"/>
  <c r="AO34" i="1"/>
  <c r="AC36" i="1"/>
  <c r="AC40" i="1"/>
  <c r="AH43" i="1"/>
  <c r="Y45" i="1"/>
  <c r="Y47" i="1"/>
  <c r="AI53" i="1"/>
  <c r="AO10" i="1"/>
  <c r="AJ11" i="1"/>
  <c r="AB16" i="1"/>
  <c r="AF18" i="1"/>
  <c r="AN22" i="1"/>
  <c r="AN25" i="1"/>
  <c r="AG35" i="1"/>
  <c r="AI43" i="1"/>
  <c r="AJ45" i="1"/>
  <c r="AB47" i="1"/>
  <c r="AJ95" i="1"/>
  <c r="AD95" i="1"/>
  <c r="AB95" i="1"/>
  <c r="AN5" i="1"/>
  <c r="AD5" i="1"/>
  <c r="AI8" i="1"/>
  <c r="Y10" i="1"/>
  <c r="Z15" i="1"/>
  <c r="AD16" i="1"/>
  <c r="AH18" i="1"/>
  <c r="AH19" i="1"/>
  <c r="AJ20" i="1"/>
  <c r="Y22" i="1"/>
  <c r="AM22" i="1"/>
  <c r="Y25" i="1"/>
  <c r="AM25" i="1"/>
  <c r="AM30" i="1"/>
  <c r="Z30" i="1"/>
  <c r="Z35" i="1"/>
  <c r="AN39" i="1"/>
  <c r="AO39" i="1"/>
  <c r="AA39" i="1"/>
  <c r="AH39" i="1"/>
  <c r="AG42" i="1"/>
  <c r="AO42" i="1"/>
  <c r="Y42" i="1"/>
  <c r="AO45" i="1"/>
  <c r="AI47" i="1"/>
  <c r="AN50" i="1"/>
  <c r="AH73" i="1"/>
  <c r="AG73" i="1"/>
  <c r="AF73" i="1"/>
  <c r="AB73" i="1"/>
  <c r="Y73" i="1"/>
  <c r="AO73" i="1"/>
  <c r="AC32" i="1"/>
  <c r="AM32" i="1"/>
  <c r="AE38" i="1"/>
  <c r="AC46" i="1"/>
  <c r="AN46" i="1"/>
  <c r="AC48" i="1"/>
  <c r="AJ49" i="1"/>
  <c r="Z51" i="1"/>
  <c r="Z52" i="1"/>
  <c r="AI52" i="1"/>
  <c r="AM54" i="1"/>
  <c r="AE55" i="1"/>
  <c r="Y56" i="1"/>
  <c r="AH56" i="1"/>
  <c r="AM59" i="1"/>
  <c r="AC60" i="1"/>
  <c r="AB61" i="1"/>
  <c r="AD62" i="1"/>
  <c r="AA64" i="1"/>
  <c r="AJ64" i="1"/>
  <c r="Y65" i="1"/>
  <c r="AJ65" i="1"/>
  <c r="AA66" i="1"/>
  <c r="AM66" i="1"/>
  <c r="AG67" i="1"/>
  <c r="Z68" i="1"/>
  <c r="AE70" i="1"/>
  <c r="AF82" i="1"/>
  <c r="AJ83" i="1"/>
  <c r="Z86" i="1"/>
  <c r="AJ87" i="1"/>
  <c r="AN89" i="1"/>
  <c r="Z93" i="1"/>
  <c r="AJ98" i="1"/>
  <c r="AF100" i="1"/>
  <c r="AO61" i="1"/>
  <c r="AH86" i="1"/>
  <c r="AG48" i="1"/>
  <c r="AC51" i="1"/>
  <c r="AN55" i="1"/>
  <c r="AB56" i="1"/>
  <c r="AG60" i="1"/>
  <c r="AE61" i="1"/>
  <c r="AD64" i="1"/>
  <c r="AM64" i="1"/>
  <c r="AC65" i="1"/>
  <c r="AM65" i="1"/>
  <c r="AE66" i="1"/>
  <c r="AM67" i="1"/>
  <c r="AD68" i="1"/>
  <c r="AM70" i="1"/>
  <c r="AE72" i="1"/>
  <c r="AB75" i="1"/>
  <c r="AB78" i="1"/>
  <c r="AJ86" i="1"/>
  <c r="AD88" i="1"/>
  <c r="Z90" i="1"/>
  <c r="AJ91" i="1"/>
  <c r="AB99" i="1"/>
  <c r="AI32" i="1"/>
  <c r="Y48" i="1"/>
  <c r="AH48" i="1"/>
  <c r="Y49" i="1"/>
  <c r="AE51" i="1"/>
  <c r="AD52" i="1"/>
  <c r="AM52" i="1"/>
  <c r="AD54" i="1"/>
  <c r="Y55" i="1"/>
  <c r="AO55" i="1"/>
  <c r="AC56" i="1"/>
  <c r="Y60" i="1"/>
  <c r="AH60" i="1"/>
  <c r="AG61" i="1"/>
  <c r="AE64" i="1"/>
  <c r="AO64" i="1"/>
  <c r="AD65" i="1"/>
  <c r="AO65" i="1"/>
  <c r="AG66" i="1"/>
  <c r="Y67" i="1"/>
  <c r="AO67" i="1"/>
  <c r="AE68" i="1"/>
  <c r="AF78" i="1"/>
  <c r="Z83" i="1"/>
  <c r="Z85" i="1"/>
  <c r="AB90" i="1"/>
  <c r="AD99" i="1"/>
  <c r="AD56" i="1"/>
  <c r="AM56" i="1"/>
  <c r="AI61" i="1"/>
  <c r="AG64" i="1"/>
  <c r="AE65" i="1"/>
  <c r="AI66" i="1"/>
  <c r="AF68" i="1"/>
  <c r="AJ78" i="1"/>
  <c r="AH90" i="1"/>
  <c r="AJ99" i="1"/>
  <c r="AA48" i="1"/>
  <c r="AJ48" i="1"/>
  <c r="AC49" i="1"/>
  <c r="AI51" i="1"/>
  <c r="AG52" i="1"/>
  <c r="AA55" i="1"/>
  <c r="AE56" i="1"/>
  <c r="AO56" i="1"/>
  <c r="Y61" i="1"/>
  <c r="AJ61" i="1"/>
  <c r="Y64" i="1"/>
  <c r="AH64" i="1"/>
  <c r="AG65" i="1"/>
  <c r="AH68" i="1"/>
  <c r="Z70" i="1"/>
  <c r="AB87" i="1"/>
  <c r="AJ90" i="1"/>
  <c r="AF92" i="1"/>
  <c r="AG56" i="1"/>
  <c r="AA61" i="1"/>
  <c r="AI65" i="1"/>
  <c r="AI3" i="1"/>
  <c r="Z3" i="1"/>
  <c r="AN3" i="1"/>
  <c r="AA3" i="1"/>
  <c r="AF4" i="1"/>
  <c r="AM5" i="1"/>
  <c r="AO7" i="1"/>
  <c r="AG7" i="1"/>
  <c r="Y7" i="1"/>
  <c r="AM7" i="1"/>
  <c r="AE7" i="1"/>
  <c r="AD7" i="1"/>
  <c r="AC7" i="1"/>
  <c r="AN7" i="1"/>
  <c r="AO11" i="1"/>
  <c r="AG11" i="1"/>
  <c r="Y11" i="1"/>
  <c r="AM11" i="1"/>
  <c r="AE11" i="1"/>
  <c r="AD11" i="1"/>
  <c r="AC11" i="1"/>
  <c r="AN11" i="1"/>
  <c r="AM13" i="1"/>
  <c r="AE13" i="1"/>
  <c r="AC13" i="1"/>
  <c r="AI13" i="1"/>
  <c r="AA13" i="1"/>
  <c r="AH13" i="1"/>
  <c r="Z13" i="1"/>
  <c r="AO13" i="1"/>
  <c r="AG13" i="1"/>
  <c r="Y13" i="1"/>
  <c r="AD17" i="1"/>
  <c r="AG21" i="1"/>
  <c r="AD4" i="1"/>
  <c r="AH4" i="1"/>
  <c r="AC9" i="1"/>
  <c r="AI9" i="1"/>
  <c r="AA9" i="1"/>
  <c r="AH9" i="1"/>
  <c r="Z9" i="1"/>
  <c r="AO9" i="1"/>
  <c r="AG9" i="1"/>
  <c r="Y9" i="1"/>
  <c r="AN9" i="1"/>
  <c r="AO14" i="1"/>
  <c r="AG14" i="1"/>
  <c r="Y14" i="1"/>
  <c r="AM14" i="1"/>
  <c r="AE14" i="1"/>
  <c r="AC14" i="1"/>
  <c r="AJ14" i="1"/>
  <c r="AB14" i="1"/>
  <c r="AI14" i="1"/>
  <c r="AA14" i="1"/>
  <c r="AF17" i="1"/>
  <c r="AC5" i="1"/>
  <c r="AI5" i="1"/>
  <c r="AA5" i="1"/>
  <c r="AH5" i="1"/>
  <c r="Z5" i="1"/>
  <c r="AO5" i="1"/>
  <c r="AG5" i="1"/>
  <c r="Y5" i="1"/>
  <c r="AB5" i="1"/>
  <c r="AB9" i="1"/>
  <c r="Z14" i="1"/>
  <c r="AI15" i="1"/>
  <c r="AA15" i="1"/>
  <c r="AO15" i="1"/>
  <c r="AG15" i="1"/>
  <c r="Y15" i="1"/>
  <c r="AM15" i="1"/>
  <c r="AE15" i="1"/>
  <c r="AD15" i="1"/>
  <c r="AC15" i="1"/>
  <c r="AJ17" i="1"/>
  <c r="AJ50" i="1"/>
  <c r="AB50" i="1"/>
  <c r="AC50" i="1"/>
  <c r="AA50" i="1"/>
  <c r="AI50" i="1"/>
  <c r="Z50" i="1"/>
  <c r="AM50" i="1"/>
  <c r="AH50" i="1"/>
  <c r="AG50" i="1"/>
  <c r="AF50" i="1"/>
  <c r="AE50" i="1"/>
  <c r="AD50" i="1"/>
  <c r="AO50" i="1"/>
  <c r="Y50" i="1"/>
  <c r="AI4" i="1"/>
  <c r="AA4" i="1"/>
  <c r="AO4" i="1"/>
  <c r="AG4" i="1"/>
  <c r="Y4" i="1"/>
  <c r="AM4" i="1"/>
  <c r="AE4" i="1"/>
  <c r="AO3" i="1"/>
  <c r="AG3" i="1"/>
  <c r="Y3" i="1"/>
  <c r="AM3" i="1"/>
  <c r="AE3" i="1"/>
  <c r="AC3" i="1"/>
  <c r="AJ3" i="1"/>
  <c r="Z4" i="1"/>
  <c r="AE5" i="1"/>
  <c r="AM6" i="1"/>
  <c r="AE6" i="1"/>
  <c r="AC6" i="1"/>
  <c r="AJ6" i="1"/>
  <c r="AB6" i="1"/>
  <c r="AI6" i="1"/>
  <c r="AA6" i="1"/>
  <c r="AN6" i="1"/>
  <c r="AF7" i="1"/>
  <c r="AE9" i="1"/>
  <c r="AM10" i="1"/>
  <c r="AE10" i="1"/>
  <c r="AC10" i="1"/>
  <c r="AJ10" i="1"/>
  <c r="AB10" i="1"/>
  <c r="AI10" i="1"/>
  <c r="AA10" i="1"/>
  <c r="AN10" i="1"/>
  <c r="AF11" i="1"/>
  <c r="AJ13" i="1"/>
  <c r="AF14" i="1"/>
  <c r="AB15" i="1"/>
  <c r="AJ37" i="1"/>
  <c r="AB37" i="1"/>
  <c r="AI37" i="1"/>
  <c r="AA37" i="1"/>
  <c r="AH37" i="1"/>
  <c r="Z37" i="1"/>
  <c r="AG37" i="1"/>
  <c r="AF37" i="1"/>
  <c r="AE37" i="1"/>
  <c r="AO37" i="1"/>
  <c r="AD37" i="1"/>
  <c r="AN37" i="1"/>
  <c r="AC37" i="1"/>
  <c r="AM37" i="1"/>
  <c r="Y37" i="1"/>
  <c r="AM17" i="1"/>
  <c r="AE17" i="1"/>
  <c r="AC17" i="1"/>
  <c r="AI17" i="1"/>
  <c r="AA17" i="1"/>
  <c r="AH17" i="1"/>
  <c r="Z17" i="1"/>
  <c r="AO17" i="1"/>
  <c r="AG17" i="1"/>
  <c r="Y17" i="1"/>
  <c r="AI21" i="1"/>
  <c r="AA21" i="1"/>
  <c r="AO21" i="1"/>
  <c r="AF21" i="1"/>
  <c r="AM21" i="1"/>
  <c r="AD21" i="1"/>
  <c r="AC21" i="1"/>
  <c r="AB21" i="1"/>
  <c r="AJ21" i="1"/>
  <c r="Z21" i="1"/>
  <c r="AH21" i="1"/>
  <c r="Y21" i="1"/>
  <c r="AO74" i="1"/>
  <c r="AG74" i="1"/>
  <c r="Y74" i="1"/>
  <c r="AM74" i="1"/>
  <c r="AE74" i="1"/>
  <c r="AC74" i="1"/>
  <c r="AI74" i="1"/>
  <c r="AF74" i="1"/>
  <c r="AD74" i="1"/>
  <c r="AB74" i="1"/>
  <c r="AN74" i="1"/>
  <c r="AA74" i="1"/>
  <c r="Z74" i="1"/>
  <c r="AH74" i="1"/>
  <c r="AE8" i="1"/>
  <c r="AM8" i="1"/>
  <c r="AE12" i="1"/>
  <c r="AM12" i="1"/>
  <c r="AE16" i="1"/>
  <c r="AM16" i="1"/>
  <c r="AB18" i="1"/>
  <c r="AM19" i="1"/>
  <c r="AE19" i="1"/>
  <c r="AG19" i="1"/>
  <c r="AC20" i="1"/>
  <c r="AE22" i="1"/>
  <c r="Z23" i="1"/>
  <c r="AI23" i="1"/>
  <c r="AD25" i="1"/>
  <c r="AD26" i="1"/>
  <c r="AA27" i="1"/>
  <c r="AI29" i="1"/>
  <c r="AA29" i="1"/>
  <c r="AH29" i="1"/>
  <c r="Z29" i="1"/>
  <c r="AJ29" i="1"/>
  <c r="AC30" i="1"/>
  <c r="AJ30" i="1"/>
  <c r="AB30" i="1"/>
  <c r="AH30" i="1"/>
  <c r="AD33" i="1"/>
  <c r="AD34" i="1"/>
  <c r="AA35" i="1"/>
  <c r="AF41" i="1"/>
  <c r="AD42" i="1"/>
  <c r="AC42" i="1"/>
  <c r="AJ42" i="1"/>
  <c r="AB42" i="1"/>
  <c r="AI42" i="1"/>
  <c r="AA45" i="1"/>
  <c r="AJ74" i="1"/>
  <c r="AF12" i="1"/>
  <c r="AN12" i="1"/>
  <c r="AF16" i="1"/>
  <c r="AA23" i="1"/>
  <c r="AJ23" i="1"/>
  <c r="AB27" i="1"/>
  <c r="AN27" i="1"/>
  <c r="AM31" i="1"/>
  <c r="AE31" i="1"/>
  <c r="AD31" i="1"/>
  <c r="AH31" i="1"/>
  <c r="AB35" i="1"/>
  <c r="AN35" i="1"/>
  <c r="AG41" i="1"/>
  <c r="AE45" i="1"/>
  <c r="AF8" i="1"/>
  <c r="AN8" i="1"/>
  <c r="AN16" i="1"/>
  <c r="Y8" i="1"/>
  <c r="AG8" i="1"/>
  <c r="AO8" i="1"/>
  <c r="Y12" i="1"/>
  <c r="AG12" i="1"/>
  <c r="AO12" i="1"/>
  <c r="Y16" i="1"/>
  <c r="AG16" i="1"/>
  <c r="AO16" i="1"/>
  <c r="AC22" i="1"/>
  <c r="AG22" i="1"/>
  <c r="AB23" i="1"/>
  <c r="AO24" i="1"/>
  <c r="AG24" i="1"/>
  <c r="Y24" i="1"/>
  <c r="AN24" i="1"/>
  <c r="AH24" i="1"/>
  <c r="AC27" i="1"/>
  <c r="AO27" i="1"/>
  <c r="Y31" i="1"/>
  <c r="AI31" i="1"/>
  <c r="AC35" i="1"/>
  <c r="AO35" i="1"/>
  <c r="AF45" i="1"/>
  <c r="AD47" i="1"/>
  <c r="AO47" i="1"/>
  <c r="AF47" i="1"/>
  <c r="AN47" i="1"/>
  <c r="AE47" i="1"/>
  <c r="AM47" i="1"/>
  <c r="AC47" i="1"/>
  <c r="AJ47" i="1"/>
  <c r="AH49" i="1"/>
  <c r="Z49" i="1"/>
  <c r="AO49" i="1"/>
  <c r="AF49" i="1"/>
  <c r="AN49" i="1"/>
  <c r="AE49" i="1"/>
  <c r="AM49" i="1"/>
  <c r="AD49" i="1"/>
  <c r="AF27" i="1"/>
  <c r="AF35" i="1"/>
  <c r="AJ41" i="1"/>
  <c r="AB41" i="1"/>
  <c r="AI41" i="1"/>
  <c r="AA41" i="1"/>
  <c r="AH41" i="1"/>
  <c r="Z41" i="1"/>
  <c r="AM69" i="1"/>
  <c r="AE69" i="1"/>
  <c r="AI69" i="1"/>
  <c r="AA69" i="1"/>
  <c r="AJ69" i="1"/>
  <c r="Y69" i="1"/>
  <c r="AG69" i="1"/>
  <c r="AF69" i="1"/>
  <c r="AO69" i="1"/>
  <c r="AD69" i="1"/>
  <c r="AN69" i="1"/>
  <c r="AC69" i="1"/>
  <c r="AB69" i="1"/>
  <c r="Z69" i="1"/>
  <c r="AA8" i="1"/>
  <c r="AA12" i="1"/>
  <c r="AI12" i="1"/>
  <c r="AA16" i="1"/>
  <c r="AI16" i="1"/>
  <c r="AC18" i="1"/>
  <c r="AG18" i="1"/>
  <c r="AO20" i="1"/>
  <c r="AG20" i="1"/>
  <c r="Y20" i="1"/>
  <c r="AH20" i="1"/>
  <c r="Z22" i="1"/>
  <c r="AI22" i="1"/>
  <c r="AD23" i="1"/>
  <c r="AA24" i="1"/>
  <c r="AJ24" i="1"/>
  <c r="AI25" i="1"/>
  <c r="AA25" i="1"/>
  <c r="AH25" i="1"/>
  <c r="Z25" i="1"/>
  <c r="AJ25" i="1"/>
  <c r="AC26" i="1"/>
  <c r="AJ26" i="1"/>
  <c r="AB26" i="1"/>
  <c r="AH26" i="1"/>
  <c r="AD29" i="1"/>
  <c r="AN29" i="1"/>
  <c r="AA31" i="1"/>
  <c r="AI33" i="1"/>
  <c r="AA33" i="1"/>
  <c r="AH33" i="1"/>
  <c r="Z33" i="1"/>
  <c r="AJ33" i="1"/>
  <c r="AC34" i="1"/>
  <c r="AJ34" i="1"/>
  <c r="AB34" i="1"/>
  <c r="AH34" i="1"/>
  <c r="AD38" i="1"/>
  <c r="AC38" i="1"/>
  <c r="AJ38" i="1"/>
  <c r="AB38" i="1"/>
  <c r="AI38" i="1"/>
  <c r="Y41" i="1"/>
  <c r="AM41" i="1"/>
  <c r="AE42" i="1"/>
  <c r="Z47" i="1"/>
  <c r="AA49" i="1"/>
  <c r="AH69" i="1"/>
  <c r="AM27" i="1"/>
  <c r="AE27" i="1"/>
  <c r="AD27" i="1"/>
  <c r="AH27" i="1"/>
  <c r="AM35" i="1"/>
  <c r="AE35" i="1"/>
  <c r="AD35" i="1"/>
  <c r="AH35" i="1"/>
  <c r="AC41" i="1"/>
  <c r="AN41" i="1"/>
  <c r="AC16" i="1"/>
  <c r="AM23" i="1"/>
  <c r="AE23" i="1"/>
  <c r="AG23" i="1"/>
  <c r="Y27" i="1"/>
  <c r="AI27" i="1"/>
  <c r="AC31" i="1"/>
  <c r="AO31" i="1"/>
  <c r="Y35" i="1"/>
  <c r="AI35" i="1"/>
  <c r="AD41" i="1"/>
  <c r="AO41" i="1"/>
  <c r="AH45" i="1"/>
  <c r="Z45" i="1"/>
  <c r="AM45" i="1"/>
  <c r="AD45" i="1"/>
  <c r="AC45" i="1"/>
  <c r="AB45" i="1"/>
  <c r="AN45" i="1"/>
  <c r="AF28" i="1"/>
  <c r="AN28" i="1"/>
  <c r="AF32" i="1"/>
  <c r="AN32" i="1"/>
  <c r="AF36" i="1"/>
  <c r="AN36" i="1"/>
  <c r="AD39" i="1"/>
  <c r="AF40" i="1"/>
  <c r="AN40" i="1"/>
  <c r="AD43" i="1"/>
  <c r="AF44" i="1"/>
  <c r="AO44" i="1"/>
  <c r="AJ46" i="1"/>
  <c r="AB46" i="1"/>
  <c r="AG46" i="1"/>
  <c r="AF51" i="1"/>
  <c r="AF54" i="1"/>
  <c r="AF55" i="1"/>
  <c r="AE59" i="1"/>
  <c r="Y28" i="1"/>
  <c r="AG28" i="1"/>
  <c r="Y32" i="1"/>
  <c r="AG32" i="1"/>
  <c r="Y36" i="1"/>
  <c r="AG36" i="1"/>
  <c r="AE39" i="1"/>
  <c r="AM39" i="1"/>
  <c r="Y40" i="1"/>
  <c r="AG40" i="1"/>
  <c r="AE43" i="1"/>
  <c r="AM43" i="1"/>
  <c r="Y44" i="1"/>
  <c r="AG44" i="1"/>
  <c r="AH46" i="1"/>
  <c r="AD51" i="1"/>
  <c r="AG51" i="1"/>
  <c r="AF59" i="1"/>
  <c r="AF39" i="1"/>
  <c r="AF43" i="1"/>
  <c r="AJ54" i="1"/>
  <c r="AB54" i="1"/>
  <c r="AH54" i="1"/>
  <c r="Z54" i="1"/>
  <c r="AI54" i="1"/>
  <c r="AD55" i="1"/>
  <c r="AJ55" i="1"/>
  <c r="AB55" i="1"/>
  <c r="AH55" i="1"/>
  <c r="AI55" i="1"/>
  <c r="AI71" i="1"/>
  <c r="AA71" i="1"/>
  <c r="AM71" i="1"/>
  <c r="AE71" i="1"/>
  <c r="AG71" i="1"/>
  <c r="AO71" i="1"/>
  <c r="AD71" i="1"/>
  <c r="AN71" i="1"/>
  <c r="AC71" i="1"/>
  <c r="AB71" i="1"/>
  <c r="Z71" i="1"/>
  <c r="AJ71" i="1"/>
  <c r="Y71" i="1"/>
  <c r="AN59" i="1"/>
  <c r="AD59" i="1"/>
  <c r="AJ59" i="1"/>
  <c r="AB59" i="1"/>
  <c r="AH59" i="1"/>
  <c r="Z59" i="1"/>
  <c r="AM84" i="1"/>
  <c r="AE84" i="1"/>
  <c r="AC84" i="1"/>
  <c r="AI84" i="1"/>
  <c r="AA84" i="1"/>
  <c r="AH84" i="1"/>
  <c r="Z84" i="1"/>
  <c r="AO84" i="1"/>
  <c r="AG84" i="1"/>
  <c r="Y84" i="1"/>
  <c r="AN84" i="1"/>
  <c r="AJ84" i="1"/>
  <c r="AF84" i="1"/>
  <c r="AD84" i="1"/>
  <c r="AB84" i="1"/>
  <c r="AA59" i="1"/>
  <c r="AO59" i="1"/>
  <c r="AF58" i="1"/>
  <c r="AN58" i="1"/>
  <c r="AF62" i="1"/>
  <c r="AN62" i="1"/>
  <c r="Z63" i="1"/>
  <c r="AH63" i="1"/>
  <c r="AF66" i="1"/>
  <c r="AN66" i="1"/>
  <c r="Z67" i="1"/>
  <c r="AH67" i="1"/>
  <c r="AA70" i="1"/>
  <c r="AC72" i="1"/>
  <c r="AO72" i="1"/>
  <c r="AG72" i="1"/>
  <c r="Y72" i="1"/>
  <c r="AI72" i="1"/>
  <c r="AM73" i="1"/>
  <c r="AE73" i="1"/>
  <c r="AC73" i="1"/>
  <c r="AI73" i="1"/>
  <c r="AA73" i="1"/>
  <c r="AJ73" i="1"/>
  <c r="AD75" i="1"/>
  <c r="AD77" i="1"/>
  <c r="AD79" i="1"/>
  <c r="AD81" i="1"/>
  <c r="AO85" i="1"/>
  <c r="AG85" i="1"/>
  <c r="Y85" i="1"/>
  <c r="AM85" i="1"/>
  <c r="AE85" i="1"/>
  <c r="AD85" i="1"/>
  <c r="AC85" i="1"/>
  <c r="AJ85" i="1"/>
  <c r="AB85" i="1"/>
  <c r="AI85" i="1"/>
  <c r="AA85" i="1"/>
  <c r="AF88" i="1"/>
  <c r="AM100" i="1"/>
  <c r="AE100" i="1"/>
  <c r="AD100" i="1"/>
  <c r="AC100" i="1"/>
  <c r="AJ100" i="1"/>
  <c r="AB100" i="1"/>
  <c r="AI100" i="1"/>
  <c r="AA100" i="1"/>
  <c r="AH100" i="1"/>
  <c r="Z100" i="1"/>
  <c r="AO100" i="1"/>
  <c r="AG100" i="1"/>
  <c r="Y100" i="1"/>
  <c r="AF75" i="1"/>
  <c r="AM76" i="1"/>
  <c r="AE76" i="1"/>
  <c r="AC76" i="1"/>
  <c r="AI76" i="1"/>
  <c r="AA76" i="1"/>
  <c r="AO76" i="1"/>
  <c r="AG76" i="1"/>
  <c r="Y76" i="1"/>
  <c r="AN76" i="1"/>
  <c r="AF77" i="1"/>
  <c r="AI78" i="1"/>
  <c r="AA78" i="1"/>
  <c r="AO78" i="1"/>
  <c r="AG78" i="1"/>
  <c r="Y78" i="1"/>
  <c r="AM78" i="1"/>
  <c r="AE78" i="1"/>
  <c r="AC78" i="1"/>
  <c r="AN78" i="1"/>
  <c r="AF79" i="1"/>
  <c r="AM80" i="1"/>
  <c r="AE80" i="1"/>
  <c r="AC80" i="1"/>
  <c r="AI80" i="1"/>
  <c r="AA80" i="1"/>
  <c r="AO80" i="1"/>
  <c r="AG80" i="1"/>
  <c r="Y80" i="1"/>
  <c r="AN80" i="1"/>
  <c r="AF81" i="1"/>
  <c r="AI82" i="1"/>
  <c r="AA82" i="1"/>
  <c r="AO82" i="1"/>
  <c r="AG82" i="1"/>
  <c r="Y82" i="1"/>
  <c r="AM82" i="1"/>
  <c r="AE82" i="1"/>
  <c r="AC82" i="1"/>
  <c r="AN82" i="1"/>
  <c r="AM96" i="1"/>
  <c r="AE96" i="1"/>
  <c r="AD96" i="1"/>
  <c r="AC96" i="1"/>
  <c r="AJ96" i="1"/>
  <c r="AB96" i="1"/>
  <c r="AI96" i="1"/>
  <c r="AA96" i="1"/>
  <c r="AH96" i="1"/>
  <c r="Z96" i="1"/>
  <c r="AO96" i="1"/>
  <c r="AG96" i="1"/>
  <c r="Y96" i="1"/>
  <c r="AF53" i="1"/>
  <c r="AN53" i="1"/>
  <c r="AF57" i="1"/>
  <c r="AN57" i="1"/>
  <c r="Z58" i="1"/>
  <c r="AH58" i="1"/>
  <c r="AF61" i="1"/>
  <c r="AN61" i="1"/>
  <c r="Z62" i="1"/>
  <c r="AH62" i="1"/>
  <c r="AB63" i="1"/>
  <c r="AJ63" i="1"/>
  <c r="AF65" i="1"/>
  <c r="AN65" i="1"/>
  <c r="Z66" i="1"/>
  <c r="AH66" i="1"/>
  <c r="AB67" i="1"/>
  <c r="AJ67" i="1"/>
  <c r="AD70" i="1"/>
  <c r="AN70" i="1"/>
  <c r="AA72" i="1"/>
  <c r="Z73" i="1"/>
  <c r="AN73" i="1"/>
  <c r="AH75" i="1"/>
  <c r="Z76" i="1"/>
  <c r="AH77" i="1"/>
  <c r="Z78" i="1"/>
  <c r="AH79" i="1"/>
  <c r="Z80" i="1"/>
  <c r="AH81" i="1"/>
  <c r="Z82" i="1"/>
  <c r="AF85" i="1"/>
  <c r="AM92" i="1"/>
  <c r="AE92" i="1"/>
  <c r="AD92" i="1"/>
  <c r="AC92" i="1"/>
  <c r="AJ92" i="1"/>
  <c r="AB92" i="1"/>
  <c r="AI92" i="1"/>
  <c r="AA92" i="1"/>
  <c r="AH92" i="1"/>
  <c r="Z92" i="1"/>
  <c r="AO92" i="1"/>
  <c r="AG92" i="1"/>
  <c r="Y92" i="1"/>
  <c r="AF96" i="1"/>
  <c r="AN100" i="1"/>
  <c r="AJ75" i="1"/>
  <c r="AJ77" i="1"/>
  <c r="AJ79" i="1"/>
  <c r="AJ81" i="1"/>
  <c r="AF48" i="1"/>
  <c r="AF52" i="1"/>
  <c r="Z53" i="1"/>
  <c r="AF56" i="1"/>
  <c r="Z57" i="1"/>
  <c r="AB58" i="1"/>
  <c r="AF60" i="1"/>
  <c r="Z61" i="1"/>
  <c r="AB62" i="1"/>
  <c r="AD63" i="1"/>
  <c r="AF64" i="1"/>
  <c r="Z65" i="1"/>
  <c r="AB66" i="1"/>
  <c r="AD67" i="1"/>
  <c r="AC68" i="1"/>
  <c r="AO68" i="1"/>
  <c r="AG68" i="1"/>
  <c r="Y68" i="1"/>
  <c r="AI68" i="1"/>
  <c r="AD72" i="1"/>
  <c r="AN72" i="1"/>
  <c r="AD73" i="1"/>
  <c r="AD76" i="1"/>
  <c r="AD78" i="1"/>
  <c r="AD80" i="1"/>
  <c r="AD82" i="1"/>
  <c r="AN85" i="1"/>
  <c r="AO89" i="1"/>
  <c r="AG89" i="1"/>
  <c r="Y89" i="1"/>
  <c r="AM89" i="1"/>
  <c r="AE89" i="1"/>
  <c r="AD89" i="1"/>
  <c r="AC89" i="1"/>
  <c r="AJ89" i="1"/>
  <c r="AB89" i="1"/>
  <c r="AI89" i="1"/>
  <c r="AA89" i="1"/>
  <c r="AN92" i="1"/>
  <c r="AC75" i="1"/>
  <c r="AI75" i="1"/>
  <c r="AA75" i="1"/>
  <c r="AO75" i="1"/>
  <c r="AG75" i="1"/>
  <c r="Y75" i="1"/>
  <c r="AM75" i="1"/>
  <c r="AE75" i="1"/>
  <c r="AN75" i="1"/>
  <c r="AO77" i="1"/>
  <c r="AG77" i="1"/>
  <c r="Y77" i="1"/>
  <c r="AM77" i="1"/>
  <c r="AE77" i="1"/>
  <c r="AC77" i="1"/>
  <c r="AI77" i="1"/>
  <c r="AA77" i="1"/>
  <c r="AN77" i="1"/>
  <c r="AC79" i="1"/>
  <c r="AI79" i="1"/>
  <c r="AA79" i="1"/>
  <c r="AO79" i="1"/>
  <c r="AG79" i="1"/>
  <c r="Y79" i="1"/>
  <c r="AM79" i="1"/>
  <c r="AE79" i="1"/>
  <c r="AN79" i="1"/>
  <c r="AO81" i="1"/>
  <c r="AG81" i="1"/>
  <c r="Y81" i="1"/>
  <c r="AM81" i="1"/>
  <c r="AE81" i="1"/>
  <c r="AC81" i="1"/>
  <c r="AI81" i="1"/>
  <c r="AA81" i="1"/>
  <c r="AN81" i="1"/>
  <c r="AF63" i="1"/>
  <c r="AF67" i="1"/>
  <c r="AO70" i="1"/>
  <c r="AG70" i="1"/>
  <c r="Y70" i="1"/>
  <c r="AC70" i="1"/>
  <c r="AI70" i="1"/>
  <c r="Z75" i="1"/>
  <c r="AH76" i="1"/>
  <c r="Z77" i="1"/>
  <c r="AH78" i="1"/>
  <c r="Z79" i="1"/>
  <c r="AH80" i="1"/>
  <c r="Z81" i="1"/>
  <c r="AH82" i="1"/>
  <c r="AM88" i="1"/>
  <c r="AE88" i="1"/>
  <c r="AC88" i="1"/>
  <c r="AJ88" i="1"/>
  <c r="AB88" i="1"/>
  <c r="AI88" i="1"/>
  <c r="AA88" i="1"/>
  <c r="AH88" i="1"/>
  <c r="Z88" i="1"/>
  <c r="AO88" i="1"/>
  <c r="AG88" i="1"/>
  <c r="Y88" i="1"/>
  <c r="AE83" i="1"/>
  <c r="AM83" i="1"/>
  <c r="AC86" i="1"/>
  <c r="AE87" i="1"/>
  <c r="AM87" i="1"/>
  <c r="AC90" i="1"/>
  <c r="AE91" i="1"/>
  <c r="AM91" i="1"/>
  <c r="AA93" i="1"/>
  <c r="AI93" i="1"/>
  <c r="AC94" i="1"/>
  <c r="AE95" i="1"/>
  <c r="AM95" i="1"/>
  <c r="AA97" i="1"/>
  <c r="AI97" i="1"/>
  <c r="AC98" i="1"/>
  <c r="AE99" i="1"/>
  <c r="AM99" i="1"/>
  <c r="AA101" i="1"/>
  <c r="AI101" i="1"/>
  <c r="AF83" i="1"/>
  <c r="AN83" i="1"/>
  <c r="AD86" i="1"/>
  <c r="AF87" i="1"/>
  <c r="AN87" i="1"/>
  <c r="AD90" i="1"/>
  <c r="AF91" i="1"/>
  <c r="AN91" i="1"/>
  <c r="AB93" i="1"/>
  <c r="AJ93" i="1"/>
  <c r="AD94" i="1"/>
  <c r="AF95" i="1"/>
  <c r="AN95" i="1"/>
  <c r="AB97" i="1"/>
  <c r="AJ97" i="1"/>
  <c r="AD98" i="1"/>
  <c r="AF99" i="1"/>
  <c r="AN99" i="1"/>
  <c r="AB101" i="1"/>
  <c r="AJ101" i="1"/>
  <c r="Y83" i="1"/>
  <c r="AG83" i="1"/>
  <c r="AO83" i="1"/>
  <c r="AE86" i="1"/>
  <c r="AM86" i="1"/>
  <c r="Y87" i="1"/>
  <c r="AG87" i="1"/>
  <c r="AO87" i="1"/>
  <c r="AE90" i="1"/>
  <c r="AM90" i="1"/>
  <c r="Y91" i="1"/>
  <c r="AG91" i="1"/>
  <c r="AO91" i="1"/>
  <c r="AC93" i="1"/>
  <c r="AE94" i="1"/>
  <c r="AM94" i="1"/>
  <c r="Y95" i="1"/>
  <c r="AG95" i="1"/>
  <c r="AO95" i="1"/>
  <c r="AC97" i="1"/>
  <c r="AE98" i="1"/>
  <c r="AM98" i="1"/>
  <c r="Y99" i="1"/>
  <c r="AG99" i="1"/>
  <c r="AO99" i="1"/>
  <c r="AC101" i="1"/>
  <c r="AF86" i="1"/>
  <c r="AN86" i="1"/>
  <c r="Z87" i="1"/>
  <c r="AH87" i="1"/>
  <c r="AF90" i="1"/>
  <c r="AN90" i="1"/>
  <c r="Z91" i="1"/>
  <c r="AH91" i="1"/>
  <c r="AD93" i="1"/>
  <c r="AF94" i="1"/>
  <c r="AN94" i="1"/>
  <c r="Z95" i="1"/>
  <c r="AH95" i="1"/>
  <c r="AD97" i="1"/>
  <c r="AF98" i="1"/>
  <c r="AN98" i="1"/>
  <c r="Z99" i="1"/>
  <c r="AH99" i="1"/>
  <c r="AD101" i="1"/>
  <c r="AA83" i="1"/>
  <c r="AI83" i="1"/>
  <c r="Y86" i="1"/>
  <c r="AG86" i="1"/>
  <c r="AO86" i="1"/>
  <c r="AA87" i="1"/>
  <c r="AI87" i="1"/>
  <c r="Y90" i="1"/>
  <c r="AG90" i="1"/>
  <c r="AO90" i="1"/>
  <c r="AA91" i="1"/>
  <c r="AI91" i="1"/>
  <c r="AE93" i="1"/>
  <c r="AM93" i="1"/>
  <c r="Y94" i="1"/>
  <c r="AG94" i="1"/>
  <c r="AO94" i="1"/>
  <c r="AA95" i="1"/>
  <c r="AI95" i="1"/>
  <c r="AE97" i="1"/>
  <c r="AM97" i="1"/>
  <c r="Y98" i="1"/>
  <c r="AG98" i="1"/>
  <c r="AO98" i="1"/>
  <c r="AA99" i="1"/>
  <c r="AI99" i="1"/>
  <c r="AE101" i="1"/>
  <c r="AM101" i="1"/>
  <c r="AF93" i="1"/>
  <c r="AN93" i="1"/>
  <c r="AF97" i="1"/>
  <c r="AN97" i="1"/>
  <c r="AF101" i="1"/>
  <c r="AN101" i="1"/>
  <c r="AC83" i="1"/>
  <c r="AA86" i="1"/>
  <c r="AC87" i="1"/>
  <c r="AA90" i="1"/>
  <c r="AC91" i="1"/>
  <c r="Y93" i="1"/>
  <c r="AG93" i="1"/>
  <c r="AA94" i="1"/>
  <c r="AC95" i="1"/>
  <c r="Y97" i="1"/>
  <c r="AG97" i="1"/>
  <c r="AA98" i="1"/>
  <c r="AC99" i="1"/>
  <c r="Y101" i="1"/>
  <c r="AG101" i="1"/>
  <c r="W2" i="1"/>
  <c r="AK3" i="1"/>
  <c r="AK4" i="1"/>
  <c r="AK7" i="1"/>
  <c r="AK6" i="1"/>
  <c r="AK5" i="1"/>
  <c r="S2" i="1" l="1"/>
  <c r="T2" i="1"/>
  <c r="R2" i="1"/>
  <c r="V2" i="1"/>
  <c r="AL2" i="1" s="1"/>
  <c r="AJ2" i="1"/>
  <c r="AD2" i="1"/>
  <c r="AM2" i="1"/>
  <c r="AF2" i="1"/>
  <c r="AG2" i="1"/>
  <c r="AC2" i="1"/>
  <c r="AO2" i="1"/>
  <c r="Y2" i="1"/>
  <c r="AE2" i="1"/>
  <c r="AN2" i="1"/>
  <c r="AH2" i="1"/>
  <c r="AA2" i="1"/>
  <c r="AI2" i="1"/>
  <c r="Z2" i="1"/>
  <c r="AB2" i="1"/>
  <c r="AK2" i="1"/>
  <c r="X2" i="1" l="1"/>
</calcChain>
</file>

<file path=xl/comments1.xml><?xml version="1.0" encoding="utf-8"?>
<comments xmlns="http://schemas.openxmlformats.org/spreadsheetml/2006/main">
  <authors>
    <author>Jose Aparicio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IBAN or 
QR-IBAN of the creditor.
</t>
        </r>
        <r>
          <rPr>
            <sz val="9"/>
            <color indexed="10"/>
            <rFont val="Tahoma"/>
            <family val="2"/>
          </rPr>
          <t>-- Required --</t>
        </r>
      </text>
    </comment>
    <comment ref="B1" authorId="0" shapeId="0">
      <text>
        <r>
          <rPr>
            <sz val="9"/>
            <color indexed="81"/>
            <rFont val="Tahoma"/>
            <family val="2"/>
          </rPr>
          <t>The creditor's name or company according to the account name.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10"/>
            <rFont val="Tahoma"/>
            <family val="2"/>
          </rPr>
          <t>-- Required, Max 70 --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 xml:space="preserve">Address line 1 including street and building number or P.O. Box
</t>
        </r>
        <r>
          <rPr>
            <sz val="9"/>
            <color indexed="10"/>
            <rFont val="Tahoma"/>
            <family val="2"/>
          </rPr>
          <t>-- Max 70 --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 xml:space="preserve">Address line 2 including postal code and town from creditor’s address
</t>
        </r>
        <r>
          <rPr>
            <sz val="9"/>
            <color indexed="10"/>
            <rFont val="Tahoma"/>
            <family val="2"/>
          </rPr>
          <t>-- Required, Max 70 --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 xml:space="preserve">Two-digit country code according to ISO 3166-1
</t>
        </r>
        <r>
          <rPr>
            <sz val="9"/>
            <color indexed="10"/>
            <rFont val="Tahoma"/>
            <family val="2"/>
          </rPr>
          <t>-- Required, Max 2 --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 xml:space="preserve">Amount value between 
</t>
        </r>
        <r>
          <rPr>
            <sz val="9"/>
            <color indexed="10"/>
            <rFont val="Tahoma"/>
            <family val="2"/>
          </rPr>
          <t xml:space="preserve">0,01 and 999999999,99
</t>
        </r>
        <r>
          <rPr>
            <sz val="9"/>
            <color indexed="81"/>
            <rFont val="Tahoma"/>
            <family val="2"/>
          </rPr>
          <t>(Empty for handwriting, 0 for Notifications)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 xml:space="preserve">CHF or EUR
</t>
        </r>
        <r>
          <rPr>
            <sz val="9"/>
            <color indexed="10"/>
            <rFont val="Tahoma"/>
            <family val="2"/>
          </rPr>
          <t>-- Required --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 xml:space="preserve">The ultimate debtor's name or company
</t>
        </r>
        <r>
          <rPr>
            <sz val="9"/>
            <color indexed="10"/>
            <rFont val="Tahoma"/>
            <family val="2"/>
          </rPr>
          <t>-- Required for a Debtor Address, Max 70 --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 xml:space="preserve">Address line 1 including street and building number or P.O. Box
</t>
        </r>
        <r>
          <rPr>
            <sz val="9"/>
            <color indexed="10"/>
            <rFont val="Tahoma"/>
            <family val="2"/>
          </rPr>
          <t>-- Max 70 --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 xml:space="preserve">Address line 2 including postal code and town
</t>
        </r>
        <r>
          <rPr>
            <sz val="9"/>
            <color indexed="10"/>
            <rFont val="Tahoma"/>
            <family val="2"/>
          </rPr>
          <t>--Required for a Debtor Address, Max 70--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 xml:space="preserve">Two-digit country code according
to ISO 3166-1 
</t>
        </r>
        <r>
          <rPr>
            <sz val="9"/>
            <color indexed="10"/>
            <rFont val="Tahoma"/>
            <family val="2"/>
          </rPr>
          <t>--Required for a Debtor Address, Max 2--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 xml:space="preserve">NON, QRR or SCOR
</t>
        </r>
        <r>
          <rPr>
            <sz val="9"/>
            <color indexed="10"/>
            <rFont val="Tahoma"/>
            <family val="2"/>
          </rPr>
          <t>-- Required --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 xml:space="preserve">QRR - a QR Reference </t>
        </r>
        <r>
          <rPr>
            <sz val="9"/>
            <color indexed="10"/>
            <rFont val="Tahoma"/>
            <family val="2"/>
          </rPr>
          <t xml:space="preserve">(27 difgits)
</t>
        </r>
        <r>
          <rPr>
            <sz val="9"/>
            <color indexed="81"/>
            <rFont val="Tahoma"/>
            <family val="2"/>
          </rPr>
          <t xml:space="preserve">SCOR - </t>
        </r>
        <r>
          <rPr>
            <sz val="9"/>
            <color indexed="10"/>
            <rFont val="Tahoma"/>
            <family val="2"/>
          </rPr>
          <t>(RFxxx Max 25)</t>
        </r>
        <r>
          <rPr>
            <sz val="9"/>
            <color indexed="81"/>
            <rFont val="Tahoma"/>
            <family val="2"/>
          </rPr>
          <t xml:space="preserve">
NON - </t>
        </r>
        <r>
          <rPr>
            <sz val="9"/>
            <color indexed="10"/>
            <rFont val="Tahoma"/>
            <family val="2"/>
          </rPr>
          <t>empty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 xml:space="preserve">Unstructured information 
</t>
        </r>
        <r>
          <rPr>
            <sz val="9"/>
            <color indexed="10"/>
            <rFont val="Tahoma"/>
            <family val="2"/>
          </rPr>
          <t xml:space="preserve">-- Max 140 (Message + Bill Info) --
</t>
        </r>
        <r>
          <rPr>
            <sz val="9"/>
            <color indexed="81"/>
            <rFont val="Tahoma"/>
            <family val="2"/>
          </rPr>
          <t>Enter DO NOT USE FOR PAYMENT / NICHT ZUR ZAHLUNG VERWENDEN / 
NE PAS UTILISER POUR LE PAIEMENT / NON UTILIZZARE PER IL PAGAMENTO for notifications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 xml:space="preserve">Coded information for automated booking of the payment
</t>
        </r>
        <r>
          <rPr>
            <sz val="9"/>
            <color indexed="10"/>
            <rFont val="Tahoma"/>
            <family val="2"/>
          </rPr>
          <t>-- Max 140 (Message + BillInfo) --</t>
        </r>
      </text>
    </comment>
    <comment ref="P1" authorId="0" shapeId="0">
      <text>
        <r>
          <rPr>
            <sz val="9"/>
            <color indexed="81"/>
            <rFont val="Tahoma"/>
            <family val="2"/>
          </rPr>
          <t>Parameter alternative procedures</t>
        </r>
        <r>
          <rPr>
            <sz val="9"/>
            <color indexed="10"/>
            <rFont val="Tahoma"/>
            <family val="2"/>
          </rPr>
          <t xml:space="preserve">
-- Max 100 --</t>
        </r>
      </text>
    </comment>
    <comment ref="Q1" authorId="0" shapeId="0">
      <text>
        <r>
          <rPr>
            <sz val="9"/>
            <color indexed="81"/>
            <rFont val="Tahoma"/>
            <family val="2"/>
          </rPr>
          <t>Parameter alternative procedures</t>
        </r>
        <r>
          <rPr>
            <sz val="9"/>
            <color indexed="10"/>
            <rFont val="Tahoma"/>
            <family val="2"/>
          </rPr>
          <t xml:space="preserve">
-- Max 100 --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 xml:space="preserve">Copy </t>
        </r>
        <r>
          <rPr>
            <sz val="9"/>
            <color indexed="81"/>
            <rFont val="Tahoma"/>
            <family val="2"/>
          </rPr>
          <t xml:space="preserve">the URL </t>
        </r>
        <r>
          <rPr>
            <b/>
            <sz val="9"/>
            <color indexed="81"/>
            <rFont val="Tahoma"/>
            <family val="2"/>
          </rPr>
          <t>and paste</t>
        </r>
        <r>
          <rPr>
            <sz val="9"/>
            <color indexed="81"/>
            <rFont val="Tahoma"/>
            <family val="2"/>
          </rPr>
          <t xml:space="preserve"> it in the address bar of your browser to generate the Swiss QR Code.</t>
        </r>
      </text>
    </comment>
  </commentList>
</comments>
</file>

<file path=xl/sharedStrings.xml><?xml version="1.0" encoding="utf-8"?>
<sst xmlns="http://schemas.openxmlformats.org/spreadsheetml/2006/main" count="93" uniqueCount="76">
  <si>
    <t>Currency</t>
  </si>
  <si>
    <t>Parameter1</t>
  </si>
  <si>
    <t>Parameter2</t>
  </si>
  <si>
    <t>Rue du Lac 1268</t>
  </si>
  <si>
    <t>NON</t>
  </si>
  <si>
    <t>EUR</t>
  </si>
  <si>
    <t>2501 Bile</t>
  </si>
  <si>
    <t>QRR</t>
  </si>
  <si>
    <t>Instruction of 15.09.2019</t>
  </si>
  <si>
    <t>CH</t>
  </si>
  <si>
    <t>CHF</t>
  </si>
  <si>
    <t>Grosse Marktgasse 28</t>
  </si>
  <si>
    <t>9400 Rorschach</t>
  </si>
  <si>
    <t>Pia-Maria Rutschmann-Schnyder</t>
  </si>
  <si>
    <t>CH4431999123000889012</t>
  </si>
  <si>
    <t>Robert Schneider AG</t>
  </si>
  <si>
    <t>SCOR</t>
  </si>
  <si>
    <t>RF18539007547034</t>
  </si>
  <si>
    <t>IBAN</t>
  </si>
  <si>
    <t>Amount</t>
  </si>
  <si>
    <t>DebtorAddress2</t>
  </si>
  <si>
    <t>Reference</t>
  </si>
  <si>
    <t>DATA ENTERED BELOW THIS CELL WILL BE NOT EVALUATED</t>
  </si>
  <si>
    <t>http://www.hosang.ch/modulo10.aspx</t>
  </si>
  <si>
    <t>Check Digit</t>
  </si>
  <si>
    <t>http://dnando.github.io/blog/2014/09/23/check-digit-computation-swiss-pay-slips/</t>
  </si>
  <si>
    <t>Standard</t>
  </si>
  <si>
    <t>https://www.paymentstandards.ch/dam/downloads/ig-qr-bill-en.pdf</t>
  </si>
  <si>
    <t>Links to More Information:</t>
  </si>
  <si>
    <t>SwissQRCode_Part1</t>
  </si>
  <si>
    <t>SwissQRCode_Part2</t>
  </si>
  <si>
    <t>CreditorName</t>
  </si>
  <si>
    <t>CreditorAddress1</t>
  </si>
  <si>
    <t>CreditorAddress2</t>
  </si>
  <si>
    <t>CreditorCountry</t>
  </si>
  <si>
    <t>DebtorName</t>
  </si>
  <si>
    <t>DebtorAddress1</t>
  </si>
  <si>
    <t>DebtorCountry</t>
  </si>
  <si>
    <t>ReferenceType</t>
  </si>
  <si>
    <t>InfoMessage</t>
  </si>
  <si>
    <t>InfoBillInfo</t>
  </si>
  <si>
    <t>SwissQRCodeFull</t>
  </si>
  <si>
    <t>Payment/Notification</t>
  </si>
  <si>
    <t>DO NOT USE FOR PAYMENT</t>
  </si>
  <si>
    <t>ValidateData</t>
  </si>
  <si>
    <t>Valid CreditorName</t>
  </si>
  <si>
    <t>Valid CreditorAddress1</t>
  </si>
  <si>
    <t>Valid CreditorAddress2</t>
  </si>
  <si>
    <t>Valid CreditorCountry</t>
  </si>
  <si>
    <t>Valid Amount</t>
  </si>
  <si>
    <t>Valid Currency</t>
  </si>
  <si>
    <t>Valid DebtorName</t>
  </si>
  <si>
    <t>Valid DebtorAddress1</t>
  </si>
  <si>
    <t>Valid DebtorAddress2</t>
  </si>
  <si>
    <t>Valid DebtorCountry</t>
  </si>
  <si>
    <t>Valid ReferenceType</t>
  </si>
  <si>
    <t>Valid Reference</t>
  </si>
  <si>
    <t>Valid InfoMessage</t>
  </si>
  <si>
    <t>Valid InfoBillInfo</t>
  </si>
  <si>
    <t>Valid Parameter1</t>
  </si>
  <si>
    <t>Valid Parameter2</t>
  </si>
  <si>
    <t>Valid IBAN (Format)</t>
  </si>
  <si>
    <t>0</t>
  </si>
  <si>
    <t>123,59</t>
  </si>
  <si>
    <t>//S1/10/1234/11/201021/30/102673386/32/7.7/40/0:30</t>
  </si>
  <si>
    <t>CH5204835012345671000</t>
  </si>
  <si>
    <t>3001 Bern</t>
  </si>
  <si>
    <t>Musterstrass 12</t>
  </si>
  <si>
    <t>Muster Krankenkasse</t>
  </si>
  <si>
    <t>CH5800791123000889012</t>
  </si>
  <si>
    <t>199</t>
  </si>
  <si>
    <t>21 0000 0000 0313 9471 4300 09017</t>
  </si>
  <si>
    <t>SwissQRCode_Part3</t>
  </si>
  <si>
    <t>Online Check</t>
  </si>
  <si>
    <t>Pia-María Rütschmann-Schnyder</t>
  </si>
  <si>
    <t>Robert+Schneider 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</si>
</sst>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10"/>
      <name val="Tahoma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0" xfId="0" applyNumberFormat="1"/>
    <xf numFmtId="0" fontId="16" fillId="0" borderId="0" xfId="0" applyFont="1"/>
    <xf numFmtId="0" fontId="21" fillId="0" borderId="0" xfId="42"/>
    <xf numFmtId="0" fontId="0" fillId="0" borderId="0" xfId="0" applyAlignment="1">
      <alignment horizontal="center"/>
    </xf>
    <xf numFmtId="49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49" fontId="0" fillId="0" borderId="0" xfId="0" applyNumberFormat="1" applyProtection="1">
      <protection locked="0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49" fontId="16" fillId="0" borderId="0" xfId="0" applyNumberFormat="1" applyFont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NumberFormat="1" applyAlignment="1" applyProtection="1">
      <alignment vertical="top"/>
    </xf>
    <xf numFmtId="0" fontId="0" fillId="0" borderId="0" xfId="0" applyAlignment="1" applyProtection="1"/>
    <xf numFmtId="0" fontId="0" fillId="0" borderId="0" xfId="0" applyAlignment="1"/>
    <xf numFmtId="0" fontId="0" fillId="0" borderId="0" xfId="0" applyNumberFormat="1" applyAlignment="1" applyProtection="1">
      <alignment horizontal="center"/>
    </xf>
    <xf numFmtId="0" fontId="21" fillId="0" borderId="0" xfId="42" applyNumberFormat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7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aymentstandards.ch/dam/downloads/ig-qr-bill-en.pdf" TargetMode="External"/><Relationship Id="rId2" Type="http://schemas.openxmlformats.org/officeDocument/2006/relationships/hyperlink" Target="http://dnando.github.io/blog/2014/09/23/check-digit-computation-swiss-pay-slips/" TargetMode="External"/><Relationship Id="rId1" Type="http://schemas.openxmlformats.org/officeDocument/2006/relationships/hyperlink" Target="http://www.hosang.ch/modulo10.aspx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S106"/>
  <sheetViews>
    <sheetView tabSelected="1" zoomScaleNormal="100" workbookViewId="0">
      <pane ySplit="1" topLeftCell="A2" activePane="bottomLeft" state="frozen"/>
      <selection activeCell="I1" sqref="I1"/>
      <selection pane="bottomLeft" activeCell="A2" sqref="A2"/>
    </sheetView>
  </sheetViews>
  <sheetFormatPr defaultRowHeight="16.5" customHeight="1" x14ac:dyDescent="0.25"/>
  <cols>
    <col min="1" max="1" width="24.85546875" customWidth="1"/>
    <col min="2" max="4" width="28.7109375" customWidth="1"/>
    <col min="5" max="5" width="14.85546875" customWidth="1"/>
    <col min="6" max="6" width="13.7109375" bestFit="1" customWidth="1"/>
    <col min="7" max="7" width="8.85546875" bestFit="1" customWidth="1"/>
    <col min="8" max="10" width="28.7109375" customWidth="1"/>
    <col min="11" max="11" width="14.85546875" customWidth="1"/>
    <col min="12" max="12" width="21.7109375" customWidth="1"/>
    <col min="13" max="13" width="30.85546875" style="1" customWidth="1"/>
    <col min="14" max="14" width="26.42578125" customWidth="1"/>
    <col min="15" max="15" width="24.42578125" customWidth="1"/>
    <col min="16" max="16" width="22.7109375" customWidth="1"/>
    <col min="17" max="17" width="20.85546875" customWidth="1"/>
    <col min="18" max="21" width="21" style="15" customWidth="1"/>
    <col min="22" max="22" width="20.85546875" style="4" customWidth="1"/>
    <col min="23" max="23" width="12.42578125" bestFit="1" customWidth="1"/>
    <col min="24" max="24" width="21" style="15" customWidth="1"/>
    <col min="25" max="25" width="17.28515625" style="4" customWidth="1"/>
    <col min="26" max="41" width="17.28515625" customWidth="1"/>
  </cols>
  <sheetData>
    <row r="1" spans="1:45" s="12" customFormat="1" ht="62.25" customHeight="1" x14ac:dyDescent="0.25">
      <c r="A1" s="9" t="s">
        <v>18</v>
      </c>
      <c r="B1" s="10" t="s">
        <v>31</v>
      </c>
      <c r="C1" s="10" t="s">
        <v>32</v>
      </c>
      <c r="D1" s="10" t="s">
        <v>33</v>
      </c>
      <c r="E1" s="10" t="s">
        <v>34</v>
      </c>
      <c r="F1" s="10" t="s">
        <v>19</v>
      </c>
      <c r="G1" s="10" t="s">
        <v>0</v>
      </c>
      <c r="H1" s="10" t="s">
        <v>35</v>
      </c>
      <c r="I1" s="10" t="s">
        <v>36</v>
      </c>
      <c r="J1" s="10" t="s">
        <v>20</v>
      </c>
      <c r="K1" s="10" t="s">
        <v>37</v>
      </c>
      <c r="L1" s="10" t="s">
        <v>38</v>
      </c>
      <c r="M1" s="11" t="s">
        <v>21</v>
      </c>
      <c r="N1" s="10" t="s">
        <v>39</v>
      </c>
      <c r="O1" s="10" t="s">
        <v>40</v>
      </c>
      <c r="P1" s="10" t="s">
        <v>1</v>
      </c>
      <c r="Q1" s="10" t="s">
        <v>2</v>
      </c>
      <c r="R1" s="10" t="s">
        <v>29</v>
      </c>
      <c r="S1" s="10" t="s">
        <v>30</v>
      </c>
      <c r="T1" s="10" t="s">
        <v>72</v>
      </c>
      <c r="U1" s="10" t="s">
        <v>41</v>
      </c>
      <c r="V1" s="10" t="s">
        <v>42</v>
      </c>
      <c r="W1" s="10" t="s">
        <v>44</v>
      </c>
      <c r="X1" s="10" t="s">
        <v>73</v>
      </c>
      <c r="Y1" s="10" t="s">
        <v>61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  <c r="AE1" s="10" t="s">
        <v>50</v>
      </c>
      <c r="AF1" s="10" t="s">
        <v>51</v>
      </c>
      <c r="AG1" s="10" t="s">
        <v>52</v>
      </c>
      <c r="AH1" s="10" t="s">
        <v>53</v>
      </c>
      <c r="AI1" s="10" t="s">
        <v>54</v>
      </c>
      <c r="AJ1" s="10" t="s">
        <v>55</v>
      </c>
      <c r="AK1" s="10" t="s">
        <v>56</v>
      </c>
      <c r="AL1" s="10" t="s">
        <v>57</v>
      </c>
      <c r="AM1" s="10" t="s">
        <v>58</v>
      </c>
      <c r="AN1" s="10" t="s">
        <v>59</v>
      </c>
      <c r="AO1" s="10" t="s">
        <v>60</v>
      </c>
    </row>
    <row r="2" spans="1:45" ht="16.5" customHeight="1" x14ac:dyDescent="0.25">
      <c r="A2" s="8" t="s">
        <v>65</v>
      </c>
      <c r="B2" s="8" t="s">
        <v>68</v>
      </c>
      <c r="C2" s="8" t="s">
        <v>67</v>
      </c>
      <c r="D2" s="8" t="s">
        <v>66</v>
      </c>
      <c r="E2" s="8" t="s">
        <v>9</v>
      </c>
      <c r="F2" s="8" t="s">
        <v>62</v>
      </c>
      <c r="G2" s="8" t="s">
        <v>5</v>
      </c>
      <c r="H2" s="8"/>
      <c r="I2" s="8"/>
      <c r="J2" s="8"/>
      <c r="K2" s="8"/>
      <c r="L2" s="8" t="s">
        <v>4</v>
      </c>
      <c r="M2" s="8"/>
      <c r="N2" s="8" t="s">
        <v>43</v>
      </c>
      <c r="O2" s="8"/>
      <c r="P2" s="8"/>
      <c r="Q2" s="8"/>
      <c r="R2" s="13" t="str">
        <f>IF($W2=TRUE,"SPC\n0200\n1\n"  &amp;SUBSTITUTE($A2," ","")&amp;  "\nK\n" &amp;$B2&amp; "\n" &amp;$C2&amp; "\n" &amp;$D2&amp; "\n\n\n" &amp;UPPER($E2)&amp; "\n\n\n\n\n\n\n\n" &amp; IF(ISNUMBER(VALUE($F2)),IF($F2="","",IF(VALUE($F2)=0,"0.00",CONCATENATE(TEXT(TRUNC($F2),"########0"),".",TEXT(($F2-TRUNC($F2))*100,"00")))),"") &amp; "\n" &amp; UPPER($G2)&amp; "\n","")</f>
        <v>SPC\n0200\n1\nCH5204835012345671000\nK\nMuster Krankenkasse\nMusterstrass 12\n3001 Bern\n\n\nCH\n\n\n\n\n\n\n\n0.00\nEUR\n</v>
      </c>
      <c r="S2" s="13" t="str">
        <f>IF($W2=TRUE, IF(AND(ISBLANK($H2),ISBLANK($I2),ISBLANK($J2),ISBLANK($K2)),"","K")&amp;"\n" &amp;$H2&amp; "\n" &amp;$I2&amp; "\n" &amp;$J2&amp; "\n\n\n" &amp;UPPER($K2)&amp; "\n" &amp;UPPER($L2)&amp; "\n" &amp;SUBSTITUTE($M2," ","")&amp; "\n" &amp;$N2&amp; "\n" &amp; "EPD","")</f>
        <v>\n\n\n\n\n\n\nNON\n\nDO NOT USE FOR PAYMENT\nEPD</v>
      </c>
      <c r="T2" s="13" t="str">
        <f t="shared" ref="T2:T33" si="0">IF($W2=TRUE, IF((CONCATENATE($O2,$P2,$Q2)=""),"","\n") &amp; $O2 &amp; IF((CONCATENATE($P2,$Q2)=""),"","\n") &amp; $P2 &amp; IF(ISBLANK($Q2),"","\n") &amp; $Q2,"")</f>
        <v/>
      </c>
      <c r="U2" s="13" t="str">
        <f>R2&amp;S2&amp;T2</f>
        <v>SPC\n0200\n1\nCH5204835012345671000\nK\nMuster Krankenkasse\nMusterstrass 12\n3001 Bern\n\n\nCH\n\n\n\n\n\n\n\n0.00\nEUR\n\n\n\n\n\n\n\nNON\n\nDO NOT USE FOR PAYMENT\nEPD</v>
      </c>
      <c r="V2" s="16" t="str">
        <f t="shared" ref="V2:V33" si="1">IF($W2=TRUE,IF(ISNUMBER(VALUE($F2)),IF($F2="","PAYMENT",IF(VALUE($F2)=0,"NOTIFICATION","FIXED PAYMENT")),"INVALID AMOUNT"),"")</f>
        <v>NOTIFICATION</v>
      </c>
      <c r="W2" s="6" t="b">
        <f>IF(CONCATENATE(A2,B2,C2,D2,E2,F2,G2,H2,I2,J2,K2,L2,M2,N2,O2,P2,Q2)="","",TRUE)</f>
        <v>1</v>
      </c>
      <c r="X2" s="17" t="str">
        <f t="shared" ref="X2:X65" si="2">IF(W2=TRUE,CONCATENATE("https://barcode.tec-it.com/barcode.ashx?code=SwissQRCode&amp;quiet=4&amp;data=", _xlfn.ENCODEURL(SUBSTITUTE(U2,"\n",CHAR(10)))),"")</f>
        <v>https://barcode.tec-it.com/barcode.ashx?code=SwissQRCode&amp;quiet=4&amp;data=SPC%0A0200%0A1%0ACH5204835012345671000%0AK%0AMuster%20Krankenkasse%0AMusterstrass%2012%0A3001%20Bern%0A%0A%0ACH%0A%0A%0A%0A%0A%0A%0A%0A0.00%0AEUR%0A%0A%0A%0A%0A%0A%0A%0ANON%0A%0ADO%20NOT%20USE%20FOR%20PAYMENT%0AEPD</v>
      </c>
      <c r="Y2" s="7" t="str">
        <f t="shared" ref="Y2:Y33" si="3">IF($W2=TRUE,IF(AND( OR(LEFT(SUBSTITUTE($A2," ",""),2)="LI", LEFT(SUBSTITUTE($A2," ",""),2)="CH"), LEN(SUBSTITUTE($A2," ",""))=21, IF($L2="QRR", OR(MID($A2,5,2)="30",MID($A2,5,2)="31"),AND(MID($A2,5,2)&lt;&gt;"30",MID($A2,5,2)&lt;&gt;"31"))), "✓", "❌"),"")</f>
        <v>✓</v>
      </c>
      <c r="Z2" s="7" t="str">
        <f t="shared" ref="Z2:Z33" si="4">IF($W2=TRUE,IF(AND( LEN($B2)&gt;0,LEN($B2)&lt;=70), "✓", "❌"),"")</f>
        <v>✓</v>
      </c>
      <c r="AA2" s="7" t="str">
        <f t="shared" ref="AA2:AA33" si="5">IF($W2=TRUE,IF(LEN($C2)&lt;=70, "✓", "❌"),"")</f>
        <v>✓</v>
      </c>
      <c r="AB2" s="7" t="str">
        <f t="shared" ref="AB2:AB33" si="6">IF($W2=TRUE,IF(AND( LEN($D2)&gt;0,LEN($D2)&lt;=70), "✓", "❌"),"")</f>
        <v>✓</v>
      </c>
      <c r="AC2" s="7" t="str">
        <f t="shared" ref="AC2:AC33" si="7">IF($W2=TRUE,IF(AND(LEN($E2)=2,ISERR(VALUE($E2))), "✓", "❌"),"")</f>
        <v>✓</v>
      </c>
      <c r="AD2" s="7" t="str">
        <f t="shared" ref="AD2:AD33" si="8">IF($W2=TRUE,IF(ISNUMBER(VALUE($F2)),IF(AND(VALUE($F2)&gt;=0,VALUE($F2)&lt;1000000000,TRUNC(VALUE($F2*100))=VALUE($F2*100)), "✓", "❌"),"❌"),"")</f>
        <v>✓</v>
      </c>
      <c r="AE2" s="7" t="str">
        <f t="shared" ref="AE2:AE33" si="9">IF($W2=TRUE,IF(OR($G2="CHF",$G2="EUR"), "✓", "❌"),"")</f>
        <v>✓</v>
      </c>
      <c r="AF2" s="7" t="str">
        <f t="shared" ref="AF2:AF33" si="10">IF($W2=TRUE,IF(OR(AND(ISBLANK($H2),ISBLANK($I2),ISBLANK($J2),ISBLANK($K2)),AND( LEN($H2)&gt;0,LEN($H2)&lt;=70)), "✓", "❌"),"")</f>
        <v>✓</v>
      </c>
      <c r="AG2" s="7" t="str">
        <f t="shared" ref="AG2:AG33" si="11">IF($W2=TRUE,IF(LEN($I2)&lt;=70, "✓", "❌"),"")</f>
        <v>✓</v>
      </c>
      <c r="AH2" s="7" t="str">
        <f t="shared" ref="AH2:AH33" si="12">IF($W2=TRUE,IF(OR(AND(ISBLANK($H2),ISBLANK($I2),ISBLANK($J2),ISBLANK($K2)),AND( LEN($J2)&gt;0,LEN($J2)&lt;=70)), "✓", "❌"),"")</f>
        <v>✓</v>
      </c>
      <c r="AI2" s="7" t="str">
        <f t="shared" ref="AI2:AI33" si="13">IF($W2=TRUE,IF(OR(AND(ISBLANK($H2),ISBLANK($I2),ISBLANK($J2),ISBLANK($K2)),AND(LEN($K2)=2,ISERR(VALUE($K2)))), "✓", "❌"),"")</f>
        <v>✓</v>
      </c>
      <c r="AJ2" s="7" t="str">
        <f t="shared" ref="AJ2:AJ33" si="14">IF($W2=TRUE,IF(IF(OR(MID($A2,5,2)="30",MID($A2,5,2)="31"),$L2="QRR",OR($L2="SCOR",$L2="NON")), "✓", "❌"),"")</f>
        <v>✓</v>
      </c>
      <c r="AK2" s="7" t="str">
        <f>IF($W2=TRUE,IF(OR(AND($L2="NON",$M2=""),AND($L2="QRR",ISNUMBER(VALUE(SUBSTITUTE($M2," ",""))),IF(ISERR(CheckQRR($M2)),LEN(SUBSTITUTE($M2," ",""))=27,CheckQRR($M2))),AND($L2="SCOR",LEN(SUBSTITUTE($M2," ",""))&gt;=5,LEN(SUBSTITUTE($M2," ",""))&lt;=25,LEFT($M2,2)="RF")),"✓","❌"),"")</f>
        <v>✓</v>
      </c>
      <c r="AL2" s="7" t="str">
        <f t="shared" ref="AL2:AL33" si="15">IF($W2=TRUE,IF(LEN($N2)+LEN($O2)&lt;=140,IF($V2="NOTIFICATION",IF(OR(EXACT(TRIM($N2),"NICHT ZUR ZAHLUNG VERWENDEN"),EXACT(TRIM($N2),"DO NOT USE FOR PAYMENT"),EXACT(TRIM($N2),"NE PAS UTILISER POUR LE PAIEMENT"),EXACT(TRIM($N2),"NON UTILIZZARE PER IL PAGAMENTO")), "✓", "❌"), "✓"), "❌"),"")</f>
        <v>✓</v>
      </c>
      <c r="AM2" s="7" t="str">
        <f t="shared" ref="AM2:AM33" si="16">IF($W2=TRUE,IF(LEN($N2)+LEN($O2)&lt;=140, "✓", "❌"),"")</f>
        <v>✓</v>
      </c>
      <c r="AN2" s="7" t="str">
        <f t="shared" ref="AN2:AN33" si="17">IF($W2=TRUE,IF(LEN($P2)&lt;=100, "✓", "❌"),"")</f>
        <v>✓</v>
      </c>
      <c r="AO2" s="7" t="str">
        <f t="shared" ref="AO2:AO33" si="18">IF($W2=TRUE,IF(LEN($Q2)&lt;=100, "✓", "❌"),"")</f>
        <v>✓</v>
      </c>
    </row>
    <row r="3" spans="1:45" ht="16.5" customHeight="1" x14ac:dyDescent="0.25">
      <c r="A3" s="8" t="s">
        <v>65</v>
      </c>
      <c r="B3" s="8" t="s">
        <v>68</v>
      </c>
      <c r="C3" s="8"/>
      <c r="D3" s="8" t="s">
        <v>66</v>
      </c>
      <c r="E3" s="8" t="s">
        <v>9</v>
      </c>
      <c r="F3" s="8"/>
      <c r="G3" s="8" t="s">
        <v>10</v>
      </c>
      <c r="H3" s="8"/>
      <c r="I3" s="8"/>
      <c r="J3" s="8"/>
      <c r="K3" s="8"/>
      <c r="L3" s="8" t="s">
        <v>4</v>
      </c>
      <c r="M3" s="8"/>
      <c r="N3" s="8"/>
      <c r="O3" s="8"/>
      <c r="P3" s="8"/>
      <c r="Q3" s="8"/>
      <c r="R3" s="13" t="str">
        <f t="shared" ref="R3:R66" si="19">IF($W3=TRUE,"SPC\n0200\n1\n"  &amp;SUBSTITUTE($A3," ","")&amp;  "\nK\n" &amp;$B3&amp; "\n" &amp;$C3&amp; "\n" &amp;$D3&amp; "\n\n\n" &amp;UPPER($E3)&amp; "\n\n\n\n\n\n\n\n" &amp; IF(ISNUMBER(VALUE($F3)),IF($F3="","",IF(VALUE($F3)=0,"0.00",CONCATENATE(TEXT(TRUNC($F3),"########0"),".",TEXT(($F3-TRUNC($F3))*100,"00")))),"") &amp; "\n" &amp; UPPER($G3)&amp; "\n","")</f>
        <v>SPC\n0200\n1\nCH5204835012345671000\nK\nMuster Krankenkasse\n\n3001 Bern\n\n\nCH\n\n\n\n\n\n\n\n\nCHF\n</v>
      </c>
      <c r="S3" s="13" t="str">
        <f t="shared" ref="S3:S66" si="20">IF($W3=TRUE, IF(AND(ISBLANK($H3),ISBLANK($I3),ISBLANK($J3),ISBLANK($K3)),"","K")&amp;"\n" &amp;$H3&amp; "\n" &amp;$I3&amp; "\n" &amp;$J3&amp; "\n\n\n" &amp;UPPER($K3)&amp; "\n" &amp;UPPER($L3)&amp; "\n" &amp;SUBSTITUTE($M3," ","")&amp; "\n" &amp;$N3&amp; "\n" &amp; "EPD","")</f>
        <v>\n\n\n\n\n\n\nNON\n\n\nEPD</v>
      </c>
      <c r="T3" s="13" t="str">
        <f t="shared" si="0"/>
        <v/>
      </c>
      <c r="U3" s="13" t="str">
        <f t="shared" ref="U3:U66" si="21">R3&amp;S3&amp;T3</f>
        <v>SPC\n0200\n1\nCH5204835012345671000\nK\nMuster Krankenkasse\n\n3001 Bern\n\n\nCH\n\n\n\n\n\n\n\n\nCHF\n\n\n\n\n\n\n\nNON\n\n\nEPD</v>
      </c>
      <c r="V3" s="16" t="str">
        <f t="shared" si="1"/>
        <v>PAYMENT</v>
      </c>
      <c r="W3" s="6" t="b">
        <f t="shared" ref="W3:W33" si="22">IF(CONCATENATE(A3,B3,C3,D3,E3,F3,G3,H3,I3,J3,K3,L3,M3,N3,O3,P3,Q3)="","",TRUE)</f>
        <v>1</v>
      </c>
      <c r="X3" s="17" t="str">
        <f t="shared" si="2"/>
        <v>https://barcode.tec-it.com/barcode.ashx?code=SwissQRCode&amp;quiet=4&amp;data=SPC%0A0200%0A1%0ACH5204835012345671000%0AK%0AMuster%20Krankenkasse%0A%0A3001%20Bern%0A%0A%0ACH%0A%0A%0A%0A%0A%0A%0A%0A%0ACHF%0A%0A%0A%0A%0A%0A%0A%0ANON%0A%0A%0AEPD</v>
      </c>
      <c r="Y3" s="7" t="str">
        <f t="shared" si="3"/>
        <v>✓</v>
      </c>
      <c r="Z3" s="7" t="str">
        <f t="shared" si="4"/>
        <v>✓</v>
      </c>
      <c r="AA3" s="7" t="str">
        <f t="shared" si="5"/>
        <v>✓</v>
      </c>
      <c r="AB3" s="7" t="str">
        <f t="shared" si="6"/>
        <v>✓</v>
      </c>
      <c r="AC3" s="7" t="str">
        <f t="shared" si="7"/>
        <v>✓</v>
      </c>
      <c r="AD3" s="7" t="str">
        <f t="shared" si="8"/>
        <v>✓</v>
      </c>
      <c r="AE3" s="7" t="str">
        <f t="shared" si="9"/>
        <v>✓</v>
      </c>
      <c r="AF3" s="7" t="str">
        <f t="shared" si="10"/>
        <v>✓</v>
      </c>
      <c r="AG3" s="7" t="str">
        <f t="shared" si="11"/>
        <v>✓</v>
      </c>
      <c r="AH3" s="7" t="str">
        <f t="shared" si="12"/>
        <v>✓</v>
      </c>
      <c r="AI3" s="7" t="str">
        <f t="shared" si="13"/>
        <v>✓</v>
      </c>
      <c r="AJ3" s="7" t="str">
        <f t="shared" si="14"/>
        <v>✓</v>
      </c>
      <c r="AK3" s="7" t="str">
        <f>IF($W3=TRUE,IF(OR(AND($L3="NON",$M3=""),AND($L3="QRR",ISNUMBER(VALUE(SUBSTITUTE($M3," ",""))),IF(ISERR(CheckQRR($M3)),LEN(SUBSTITUTE($M3," ",""))=27,CheckQRR($M3))),AND($L3="SCOR",LEN(SUBSTITUTE($M3," ",""))&gt;=5,LEN(SUBSTITUTE($M3," ",""))&lt;=25,LEFT($M3,2)="RF")),"✓","❌"),"")</f>
        <v>✓</v>
      </c>
      <c r="AL3" s="7" t="str">
        <f t="shared" si="15"/>
        <v>✓</v>
      </c>
      <c r="AM3" s="7" t="str">
        <f t="shared" si="16"/>
        <v>✓</v>
      </c>
      <c r="AN3" s="7" t="str">
        <f t="shared" si="17"/>
        <v>✓</v>
      </c>
      <c r="AO3" s="7" t="str">
        <f t="shared" si="18"/>
        <v>✓</v>
      </c>
    </row>
    <row r="4" spans="1:45" ht="16.5" customHeight="1" x14ac:dyDescent="0.25">
      <c r="A4" s="8" t="s">
        <v>14</v>
      </c>
      <c r="B4" s="8" t="s">
        <v>15</v>
      </c>
      <c r="C4" s="8" t="s">
        <v>3</v>
      </c>
      <c r="D4" s="8" t="s">
        <v>6</v>
      </c>
      <c r="E4" s="8" t="s">
        <v>9</v>
      </c>
      <c r="F4" s="8" t="s">
        <v>63</v>
      </c>
      <c r="G4" s="8" t="s">
        <v>10</v>
      </c>
      <c r="H4" s="8" t="s">
        <v>13</v>
      </c>
      <c r="I4" s="8" t="s">
        <v>11</v>
      </c>
      <c r="J4" s="8" t="s">
        <v>12</v>
      </c>
      <c r="K4" s="8" t="s">
        <v>9</v>
      </c>
      <c r="L4" s="8" t="s">
        <v>7</v>
      </c>
      <c r="M4" s="8" t="s">
        <v>71</v>
      </c>
      <c r="N4" s="8" t="s">
        <v>8</v>
      </c>
      <c r="O4" s="8"/>
      <c r="P4" s="8"/>
      <c r="Q4" s="8"/>
      <c r="R4" s="13" t="str">
        <f t="shared" si="19"/>
        <v>SPC\n0200\n1\nCH4431999123000889012\nK\nRobert Schneider AG\nRue du Lac 1268\n2501 Bile\n\n\nCH\n\n\n\n\n\n\n\n123.59\nCHF\n</v>
      </c>
      <c r="S4" s="13" t="str">
        <f t="shared" si="20"/>
        <v>K\nPia-Maria Rutschmann-Schnyder\nGrosse Marktgasse 28\n9400 Rorschach\n\n\nCH\nQRR\n210000000003139471430009017\nInstruction of 15.09.2019\nEPD</v>
      </c>
      <c r="T4" s="13" t="str">
        <f t="shared" si="0"/>
        <v/>
      </c>
      <c r="U4" s="13" t="str">
        <f t="shared" si="21"/>
        <v>SPC\n0200\n1\nCH4431999123000889012\nK\nRobert Schneider AG\nRue du Lac 1268\n2501 Bile\n\n\nCH\n\n\n\n\n\n\n\n123.59\nCHF\nK\nPia-Maria Rutschmann-Schnyder\nGrosse Marktgasse 28\n9400 Rorschach\n\n\nCH\nQRR\n210000000003139471430009017\nInstruction of 15.09.2019\nEPD</v>
      </c>
      <c r="V4" s="16" t="str">
        <f t="shared" si="1"/>
        <v>FIXED PAYMENT</v>
      </c>
      <c r="W4" s="6" t="b">
        <f>IF(CONCATENATE(A4,B4,C4,D4,E4,F4,G4,H4,I4,J4,K4,L4,M4,N4,O4,P4,Q4)="","",TRUE)</f>
        <v>1</v>
      </c>
      <c r="X4" s="17" t="str">
        <f t="shared" si="2"/>
        <v>https://barcode.tec-it.com/barcode.ashx?code=SwissQRCode&amp;quiet=4&amp;data=SPC%0A0200%0A1%0ACH4431999123000889012%0AK%0ARobert%20Schneider%20AG%0ARue%20du%20Lac%201268%0A2501%20Bile%0A%0A%0ACH%0A%0A%0A%0A%0A%0A%0A%0A123.59%0ACHF%0AK%0APia-Maria%20Rutschmann-Schnyder%0AGrosse%20Marktgasse%2028%0A9400%20Rorschach%0A%0A%0ACH%0AQRR%0A210000000003139471430009017%0AInstruction%20of%2015.09.2019%0AEPD</v>
      </c>
      <c r="Y4" s="7" t="str">
        <f t="shared" si="3"/>
        <v>✓</v>
      </c>
      <c r="Z4" s="7" t="str">
        <f t="shared" si="4"/>
        <v>✓</v>
      </c>
      <c r="AA4" s="7" t="str">
        <f t="shared" si="5"/>
        <v>✓</v>
      </c>
      <c r="AB4" s="7" t="str">
        <f t="shared" si="6"/>
        <v>✓</v>
      </c>
      <c r="AC4" s="7" t="str">
        <f t="shared" si="7"/>
        <v>✓</v>
      </c>
      <c r="AD4" s="7" t="str">
        <f t="shared" si="8"/>
        <v>✓</v>
      </c>
      <c r="AE4" s="7" t="str">
        <f t="shared" si="9"/>
        <v>✓</v>
      </c>
      <c r="AF4" s="7" t="str">
        <f t="shared" si="10"/>
        <v>✓</v>
      </c>
      <c r="AG4" s="7" t="str">
        <f t="shared" si="11"/>
        <v>✓</v>
      </c>
      <c r="AH4" s="7" t="str">
        <f t="shared" si="12"/>
        <v>✓</v>
      </c>
      <c r="AI4" s="7" t="str">
        <f t="shared" si="13"/>
        <v>✓</v>
      </c>
      <c r="AJ4" s="7" t="str">
        <f t="shared" si="14"/>
        <v>✓</v>
      </c>
      <c r="AK4" s="7" t="str">
        <f>IF($W4=TRUE,IF(OR(AND($L4="NON",$M4=""),AND($L4="QRR",ISNUMBER(VALUE(SUBSTITUTE($M4," ",""))),IF(ISERR(CheckQRR($M4)),LEN(SUBSTITUTE($M4," ",""))=27,CheckQRR($M4))),AND($L4="SCOR",LEN(SUBSTITUTE($M4," ",""))&gt;=5,LEN(SUBSTITUTE($M4," ",""))&lt;=25,LEFT($M4,2)="RF")),"✓","❌"),"")</f>
        <v>✓</v>
      </c>
      <c r="AL4" s="7" t="str">
        <f t="shared" si="15"/>
        <v>✓</v>
      </c>
      <c r="AM4" s="7" t="str">
        <f t="shared" si="16"/>
        <v>✓</v>
      </c>
      <c r="AN4" s="7" t="str">
        <f t="shared" si="17"/>
        <v>✓</v>
      </c>
      <c r="AO4" s="7" t="str">
        <f t="shared" si="18"/>
        <v>✓</v>
      </c>
    </row>
    <row r="5" spans="1:45" ht="16.5" customHeight="1" x14ac:dyDescent="0.25">
      <c r="A5" s="8" t="s">
        <v>69</v>
      </c>
      <c r="B5" s="8" t="s">
        <v>75</v>
      </c>
      <c r="C5" s="8"/>
      <c r="D5" s="8" t="s">
        <v>6</v>
      </c>
      <c r="E5" s="8" t="s">
        <v>9</v>
      </c>
      <c r="F5" s="8" t="s">
        <v>70</v>
      </c>
      <c r="G5" s="8" t="s">
        <v>10</v>
      </c>
      <c r="H5" s="8" t="s">
        <v>74</v>
      </c>
      <c r="I5" s="8"/>
      <c r="J5" s="8" t="s">
        <v>12</v>
      </c>
      <c r="K5" s="8" t="s">
        <v>9</v>
      </c>
      <c r="L5" s="8" t="s">
        <v>16</v>
      </c>
      <c r="M5" s="8" t="s">
        <v>17</v>
      </c>
      <c r="N5" s="8"/>
      <c r="O5" s="8" t="s">
        <v>64</v>
      </c>
      <c r="P5" s="8"/>
      <c r="Q5" s="8"/>
      <c r="R5" s="13" t="str">
        <f t="shared" si="19"/>
        <v>SPC\n0200\n1\nCH5800791123000889012\nK\nRobert+Schneider AG\n\n2501 Bile\n\n\nCH\n\n\n\n\n\n\n\n199.00\nCHF\n</v>
      </c>
      <c r="S5" s="13" t="str">
        <f t="shared" si="20"/>
        <v>K\nPia-María Rütschmann-Schnyder\n\n9400 Rorschach\n\n\nCH\nSCOR\nRF18539007547034\n\nEPD</v>
      </c>
      <c r="T5" s="13" t="str">
        <f t="shared" si="0"/>
        <v>\n//S1/10/1234/11/201021/30/102673386/32/7.7/40/0:30</v>
      </c>
      <c r="U5" s="13" t="str">
        <f t="shared" si="21"/>
        <v>SPC\n0200\n1\nCH5800791123000889012\nK\nRobert+Schneider AG\n\n2501 Bile\n\n\nCH\n\n\n\n\n\n\n\n199.00\nCHF\nK\nPia-María Rütschmann-Schnyder\n\n9400 Rorschach\n\n\nCH\nSCOR\nRF18539007547034\n\nEPD\n//S1/10/1234/11/201021/30/102673386/32/7.7/40/0:30</v>
      </c>
      <c r="V5" s="16" t="str">
        <f t="shared" si="1"/>
        <v>FIXED PAYMENT</v>
      </c>
      <c r="W5" s="6" t="b">
        <f t="shared" si="22"/>
        <v>1</v>
      </c>
      <c r="X5" s="17" t="str">
        <f t="shared" si="2"/>
        <v>https://barcode.tec-it.com/barcode.ashx?code=SwissQRCode&amp;quiet=4&amp;data=SPC%0A0200%0A1%0ACH5800791123000889012%0AK%0ARobert%2BSchneider%20AG%0A%0A2501%20Bile%0A%0A%0ACH%0A%0A%0A%0A%0A%0A%0A%0A199.00%0ACHF%0AK%0APia-Mar%C3%ADa%20R%C3%BCtschmann-Schnyder%0A%0A9400%20Rorschach%0A%0A%0ACH%0ASCOR%0ARF18539007547034%0A%0AEPD%0A%2F%2FS1%2F10%2F1234%2F11%2F201021%2F30%2F102673386%2F32%2F7.7%2F40%2F0%3A30</v>
      </c>
      <c r="Y5" s="7" t="str">
        <f t="shared" si="3"/>
        <v>✓</v>
      </c>
      <c r="Z5" s="7" t="str">
        <f t="shared" si="4"/>
        <v>✓</v>
      </c>
      <c r="AA5" s="7" t="str">
        <f t="shared" si="5"/>
        <v>✓</v>
      </c>
      <c r="AB5" s="7" t="str">
        <f t="shared" si="6"/>
        <v>✓</v>
      </c>
      <c r="AC5" s="7" t="str">
        <f t="shared" si="7"/>
        <v>✓</v>
      </c>
      <c r="AD5" s="7" t="str">
        <f t="shared" si="8"/>
        <v>✓</v>
      </c>
      <c r="AE5" s="7" t="str">
        <f t="shared" si="9"/>
        <v>✓</v>
      </c>
      <c r="AF5" s="7" t="str">
        <f t="shared" si="10"/>
        <v>✓</v>
      </c>
      <c r="AG5" s="7" t="str">
        <f t="shared" si="11"/>
        <v>✓</v>
      </c>
      <c r="AH5" s="7" t="str">
        <f t="shared" si="12"/>
        <v>✓</v>
      </c>
      <c r="AI5" s="7" t="str">
        <f t="shared" si="13"/>
        <v>✓</v>
      </c>
      <c r="AJ5" s="7" t="str">
        <f t="shared" si="14"/>
        <v>✓</v>
      </c>
      <c r="AK5" s="7" t="str">
        <f>IF($W5=TRUE,IF(OR(AND($L5="NON",$M5=""),AND($L5="QRR",ISNUMBER(VALUE(SUBSTITUTE($M5," ",""))),IF(ISERR(CheckQRR($M5)),LEN(SUBSTITUTE($M5," ",""))=27,CheckQRR($M5))),AND($L5="SCOR",LEN(SUBSTITUTE($M5," ",""))&gt;=5,LEN(SUBSTITUTE($M5," ",""))&lt;=25,LEFT($M5,2)="RF")),"✓","❌"),"")</f>
        <v>✓</v>
      </c>
      <c r="AL5" s="7" t="str">
        <f t="shared" si="15"/>
        <v>✓</v>
      </c>
      <c r="AM5" s="7" t="str">
        <f t="shared" si="16"/>
        <v>✓</v>
      </c>
      <c r="AN5" s="7" t="str">
        <f t="shared" si="17"/>
        <v>✓</v>
      </c>
      <c r="AO5" s="7" t="str">
        <f t="shared" si="18"/>
        <v>✓</v>
      </c>
      <c r="AS5" s="17"/>
    </row>
    <row r="6" spans="1:45" ht="16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3" t="str">
        <f t="shared" si="19"/>
        <v/>
      </c>
      <c r="S6" s="13" t="str">
        <f t="shared" si="20"/>
        <v/>
      </c>
      <c r="T6" s="13" t="str">
        <f t="shared" si="0"/>
        <v/>
      </c>
      <c r="U6" s="13" t="str">
        <f t="shared" si="21"/>
        <v/>
      </c>
      <c r="V6" s="16" t="str">
        <f t="shared" si="1"/>
        <v/>
      </c>
      <c r="W6" s="6" t="str">
        <f t="shared" si="22"/>
        <v/>
      </c>
      <c r="X6" s="17" t="str">
        <f t="shared" si="2"/>
        <v/>
      </c>
      <c r="Y6" s="7" t="str">
        <f t="shared" si="3"/>
        <v/>
      </c>
      <c r="Z6" s="7" t="str">
        <f t="shared" si="4"/>
        <v/>
      </c>
      <c r="AA6" s="7" t="str">
        <f t="shared" si="5"/>
        <v/>
      </c>
      <c r="AB6" s="7" t="str">
        <f t="shared" si="6"/>
        <v/>
      </c>
      <c r="AC6" s="7" t="str">
        <f t="shared" si="7"/>
        <v/>
      </c>
      <c r="AD6" s="7" t="str">
        <f t="shared" si="8"/>
        <v/>
      </c>
      <c r="AE6" s="7" t="str">
        <f t="shared" si="9"/>
        <v/>
      </c>
      <c r="AF6" s="7" t="str">
        <f t="shared" si="10"/>
        <v/>
      </c>
      <c r="AG6" s="7" t="str">
        <f t="shared" si="11"/>
        <v/>
      </c>
      <c r="AH6" s="7" t="str">
        <f t="shared" si="12"/>
        <v/>
      </c>
      <c r="AI6" s="7" t="str">
        <f t="shared" si="13"/>
        <v/>
      </c>
      <c r="AJ6" s="7" t="str">
        <f t="shared" si="14"/>
        <v/>
      </c>
      <c r="AK6" s="7" t="str">
        <f>IF($W6=TRUE,IF(OR(AND($L6="NON",$M6=""),AND($L6="QRR",ISNUMBER(VALUE(SUBSTITUTE($M6," ",""))),IF(ISERR(CheckQRR($M6)),LEN(SUBSTITUTE($M6," ",""))=27,CheckQRR($M6))),AND($L6="SCOR",LEN(SUBSTITUTE($M6," ",""))&gt;=5,LEN(SUBSTITUTE($M6," ",""))&lt;=25,LEFT($M6,2)="RF")),"✓","❌"),"")</f>
        <v/>
      </c>
      <c r="AL6" s="7" t="str">
        <f t="shared" si="15"/>
        <v/>
      </c>
      <c r="AM6" s="7" t="str">
        <f t="shared" si="16"/>
        <v/>
      </c>
      <c r="AN6" s="7" t="str">
        <f t="shared" si="17"/>
        <v/>
      </c>
      <c r="AO6" s="7" t="str">
        <f t="shared" si="18"/>
        <v/>
      </c>
    </row>
    <row r="7" spans="1:45" ht="16.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3" t="str">
        <f t="shared" si="19"/>
        <v/>
      </c>
      <c r="S7" s="13" t="str">
        <f t="shared" si="20"/>
        <v/>
      </c>
      <c r="T7" s="13" t="str">
        <f t="shared" si="0"/>
        <v/>
      </c>
      <c r="U7" s="13" t="str">
        <f t="shared" si="21"/>
        <v/>
      </c>
      <c r="V7" s="16" t="str">
        <f t="shared" si="1"/>
        <v/>
      </c>
      <c r="W7" s="6" t="str">
        <f t="shared" si="22"/>
        <v/>
      </c>
      <c r="X7" s="17" t="str">
        <f t="shared" si="2"/>
        <v/>
      </c>
      <c r="Y7" s="7" t="str">
        <f t="shared" si="3"/>
        <v/>
      </c>
      <c r="Z7" s="7" t="str">
        <f t="shared" si="4"/>
        <v/>
      </c>
      <c r="AA7" s="7" t="str">
        <f t="shared" si="5"/>
        <v/>
      </c>
      <c r="AB7" s="7" t="str">
        <f t="shared" si="6"/>
        <v/>
      </c>
      <c r="AC7" s="7" t="str">
        <f t="shared" si="7"/>
        <v/>
      </c>
      <c r="AD7" s="7" t="str">
        <f t="shared" si="8"/>
        <v/>
      </c>
      <c r="AE7" s="7" t="str">
        <f t="shared" si="9"/>
        <v/>
      </c>
      <c r="AF7" s="7" t="str">
        <f t="shared" si="10"/>
        <v/>
      </c>
      <c r="AG7" s="7" t="str">
        <f t="shared" si="11"/>
        <v/>
      </c>
      <c r="AH7" s="7" t="str">
        <f t="shared" si="12"/>
        <v/>
      </c>
      <c r="AI7" s="7" t="str">
        <f t="shared" si="13"/>
        <v/>
      </c>
      <c r="AJ7" s="7" t="str">
        <f t="shared" si="14"/>
        <v/>
      </c>
      <c r="AK7" s="7" t="str">
        <f>IF($W7=TRUE,IF(OR(AND($L7="NON",$M7=""),AND($L7="QRR",ISNUMBER(VALUE(SUBSTITUTE($M7," ",""))),IF(ISERR(CheckQRR($M7)),LEN(SUBSTITUTE($M7," ",""))=27,CheckQRR($M7))),AND($L7="SCOR",LEN(SUBSTITUTE($M7," ",""))&gt;=5,LEN(SUBSTITUTE($M7," ",""))&lt;=25,LEFT($M7,2)="RF")),"✓","❌"),"")</f>
        <v/>
      </c>
      <c r="AL7" s="7" t="str">
        <f t="shared" si="15"/>
        <v/>
      </c>
      <c r="AM7" s="7" t="str">
        <f t="shared" si="16"/>
        <v/>
      </c>
      <c r="AN7" s="7" t="str">
        <f t="shared" si="17"/>
        <v/>
      </c>
      <c r="AO7" s="7" t="str">
        <f t="shared" si="18"/>
        <v/>
      </c>
    </row>
    <row r="8" spans="1:45" ht="16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3" t="str">
        <f t="shared" si="19"/>
        <v/>
      </c>
      <c r="S8" s="13" t="str">
        <f t="shared" si="20"/>
        <v/>
      </c>
      <c r="T8" s="13" t="str">
        <f t="shared" si="0"/>
        <v/>
      </c>
      <c r="U8" s="13" t="str">
        <f t="shared" si="21"/>
        <v/>
      </c>
      <c r="V8" s="16" t="str">
        <f t="shared" si="1"/>
        <v/>
      </c>
      <c r="W8" s="6" t="str">
        <f t="shared" si="22"/>
        <v/>
      </c>
      <c r="X8" s="17" t="str">
        <f t="shared" si="2"/>
        <v/>
      </c>
      <c r="Y8" s="7" t="str">
        <f t="shared" si="3"/>
        <v/>
      </c>
      <c r="Z8" s="7" t="str">
        <f t="shared" si="4"/>
        <v/>
      </c>
      <c r="AA8" s="7" t="str">
        <f t="shared" si="5"/>
        <v/>
      </c>
      <c r="AB8" s="7" t="str">
        <f t="shared" si="6"/>
        <v/>
      </c>
      <c r="AC8" s="7" t="str">
        <f t="shared" si="7"/>
        <v/>
      </c>
      <c r="AD8" s="7" t="str">
        <f t="shared" si="8"/>
        <v/>
      </c>
      <c r="AE8" s="7" t="str">
        <f t="shared" si="9"/>
        <v/>
      </c>
      <c r="AF8" s="7" t="str">
        <f t="shared" si="10"/>
        <v/>
      </c>
      <c r="AG8" s="7" t="str">
        <f t="shared" si="11"/>
        <v/>
      </c>
      <c r="AH8" s="7" t="str">
        <f t="shared" si="12"/>
        <v/>
      </c>
      <c r="AI8" s="7" t="str">
        <f t="shared" si="13"/>
        <v/>
      </c>
      <c r="AJ8" s="7" t="str">
        <f t="shared" si="14"/>
        <v/>
      </c>
      <c r="AK8" s="7" t="str">
        <f>IF($W8=TRUE,IF(OR(AND($L8="NON",$M8=""),AND($L8="QRR",ISNUMBER(VALUE(SUBSTITUTE($M8," ",""))),IF(ISERR(CheckQRR($M8)),LEN(SUBSTITUTE($M8," ",""))=27,CheckQRR($M8))),AND($L8="SCOR",LEN(SUBSTITUTE($M8," ",""))&gt;=5,LEN(SUBSTITUTE($M8," ",""))&lt;=25,LEFT($M8,2)="RF")),"✓","❌"),"")</f>
        <v/>
      </c>
      <c r="AL8" s="7" t="str">
        <f t="shared" si="15"/>
        <v/>
      </c>
      <c r="AM8" s="7" t="str">
        <f t="shared" si="16"/>
        <v/>
      </c>
      <c r="AN8" s="7" t="str">
        <f t="shared" si="17"/>
        <v/>
      </c>
      <c r="AO8" s="7" t="str">
        <f t="shared" si="18"/>
        <v/>
      </c>
    </row>
    <row r="9" spans="1:45" ht="16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3" t="str">
        <f t="shared" si="19"/>
        <v/>
      </c>
      <c r="S9" s="13" t="str">
        <f t="shared" si="20"/>
        <v/>
      </c>
      <c r="T9" s="13" t="str">
        <f t="shared" si="0"/>
        <v/>
      </c>
      <c r="U9" s="13" t="str">
        <f t="shared" si="21"/>
        <v/>
      </c>
      <c r="V9" s="16" t="str">
        <f t="shared" si="1"/>
        <v/>
      </c>
      <c r="W9" s="6" t="str">
        <f t="shared" si="22"/>
        <v/>
      </c>
      <c r="X9" s="17" t="str">
        <f t="shared" si="2"/>
        <v/>
      </c>
      <c r="Y9" s="7" t="str">
        <f t="shared" si="3"/>
        <v/>
      </c>
      <c r="Z9" s="7" t="str">
        <f t="shared" si="4"/>
        <v/>
      </c>
      <c r="AA9" s="7" t="str">
        <f t="shared" si="5"/>
        <v/>
      </c>
      <c r="AB9" s="7" t="str">
        <f t="shared" si="6"/>
        <v/>
      </c>
      <c r="AC9" s="7" t="str">
        <f t="shared" si="7"/>
        <v/>
      </c>
      <c r="AD9" s="7" t="str">
        <f t="shared" si="8"/>
        <v/>
      </c>
      <c r="AE9" s="7" t="str">
        <f t="shared" si="9"/>
        <v/>
      </c>
      <c r="AF9" s="7" t="str">
        <f t="shared" si="10"/>
        <v/>
      </c>
      <c r="AG9" s="7" t="str">
        <f t="shared" si="11"/>
        <v/>
      </c>
      <c r="AH9" s="7" t="str">
        <f t="shared" si="12"/>
        <v/>
      </c>
      <c r="AI9" s="7" t="str">
        <f t="shared" si="13"/>
        <v/>
      </c>
      <c r="AJ9" s="7" t="str">
        <f t="shared" si="14"/>
        <v/>
      </c>
      <c r="AK9" s="7" t="str">
        <f>IF($W9=TRUE,IF(OR(AND($L9="NON",$M9=""),AND($L9="QRR",ISNUMBER(VALUE(SUBSTITUTE($M9," ",""))),IF(ISERR(CheckQRR($M9)),LEN(SUBSTITUTE($M9," ",""))=27,CheckQRR($M9))),AND($L9="SCOR",LEN(SUBSTITUTE($M9," ",""))&gt;=5,LEN(SUBSTITUTE($M9," ",""))&lt;=25,LEFT($M9,2)="RF")),"✓","❌"),"")</f>
        <v/>
      </c>
      <c r="AL9" s="7" t="str">
        <f t="shared" si="15"/>
        <v/>
      </c>
      <c r="AM9" s="7" t="str">
        <f t="shared" si="16"/>
        <v/>
      </c>
      <c r="AN9" s="7" t="str">
        <f t="shared" si="17"/>
        <v/>
      </c>
      <c r="AO9" s="7" t="str">
        <f t="shared" si="18"/>
        <v/>
      </c>
    </row>
    <row r="10" spans="1:45" ht="16.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3" t="str">
        <f t="shared" si="19"/>
        <v/>
      </c>
      <c r="S10" s="13" t="str">
        <f t="shared" si="20"/>
        <v/>
      </c>
      <c r="T10" s="13" t="str">
        <f t="shared" si="0"/>
        <v/>
      </c>
      <c r="U10" s="13" t="str">
        <f t="shared" si="21"/>
        <v/>
      </c>
      <c r="V10" s="16" t="str">
        <f t="shared" si="1"/>
        <v/>
      </c>
      <c r="W10" s="6" t="str">
        <f t="shared" si="22"/>
        <v/>
      </c>
      <c r="X10" s="17" t="str">
        <f t="shared" si="2"/>
        <v/>
      </c>
      <c r="Y10" s="7" t="str">
        <f t="shared" si="3"/>
        <v/>
      </c>
      <c r="Z10" s="7" t="str">
        <f t="shared" si="4"/>
        <v/>
      </c>
      <c r="AA10" s="7" t="str">
        <f t="shared" si="5"/>
        <v/>
      </c>
      <c r="AB10" s="7" t="str">
        <f t="shared" si="6"/>
        <v/>
      </c>
      <c r="AC10" s="7" t="str">
        <f t="shared" si="7"/>
        <v/>
      </c>
      <c r="AD10" s="7" t="str">
        <f t="shared" si="8"/>
        <v/>
      </c>
      <c r="AE10" s="7" t="str">
        <f t="shared" si="9"/>
        <v/>
      </c>
      <c r="AF10" s="7" t="str">
        <f t="shared" si="10"/>
        <v/>
      </c>
      <c r="AG10" s="7" t="str">
        <f t="shared" si="11"/>
        <v/>
      </c>
      <c r="AH10" s="7" t="str">
        <f t="shared" si="12"/>
        <v/>
      </c>
      <c r="AI10" s="7" t="str">
        <f t="shared" si="13"/>
        <v/>
      </c>
      <c r="AJ10" s="7" t="str">
        <f t="shared" si="14"/>
        <v/>
      </c>
      <c r="AK10" s="7" t="str">
        <f>IF($W10=TRUE,IF(OR(AND($L10="NON",$M10=""),AND($L10="QRR",ISNUMBER(VALUE(SUBSTITUTE($M10," ",""))),IF(ISERR(CheckQRR($M10)),LEN(SUBSTITUTE($M10," ",""))=27,CheckQRR($M10))),AND($L10="SCOR",LEN(SUBSTITUTE($M10," ",""))&gt;=5,LEN(SUBSTITUTE($M10," ",""))&lt;=25,LEFT($M10,2)="RF")),"✓","❌"),"")</f>
        <v/>
      </c>
      <c r="AL10" s="7" t="str">
        <f t="shared" si="15"/>
        <v/>
      </c>
      <c r="AM10" s="7" t="str">
        <f t="shared" si="16"/>
        <v/>
      </c>
      <c r="AN10" s="7" t="str">
        <f t="shared" si="17"/>
        <v/>
      </c>
      <c r="AO10" s="7" t="str">
        <f t="shared" si="18"/>
        <v/>
      </c>
    </row>
    <row r="11" spans="1:45" ht="16.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3" t="str">
        <f t="shared" si="19"/>
        <v/>
      </c>
      <c r="S11" s="13" t="str">
        <f t="shared" si="20"/>
        <v/>
      </c>
      <c r="T11" s="13" t="str">
        <f t="shared" si="0"/>
        <v/>
      </c>
      <c r="U11" s="13" t="str">
        <f t="shared" si="21"/>
        <v/>
      </c>
      <c r="V11" s="16" t="str">
        <f t="shared" si="1"/>
        <v/>
      </c>
      <c r="W11" s="6" t="str">
        <f t="shared" si="22"/>
        <v/>
      </c>
      <c r="X11" s="17" t="str">
        <f t="shared" si="2"/>
        <v/>
      </c>
      <c r="Y11" s="7" t="str">
        <f t="shared" si="3"/>
        <v/>
      </c>
      <c r="Z11" s="7" t="str">
        <f t="shared" si="4"/>
        <v/>
      </c>
      <c r="AA11" s="7" t="str">
        <f t="shared" si="5"/>
        <v/>
      </c>
      <c r="AB11" s="7" t="str">
        <f t="shared" si="6"/>
        <v/>
      </c>
      <c r="AC11" s="7" t="str">
        <f t="shared" si="7"/>
        <v/>
      </c>
      <c r="AD11" s="7" t="str">
        <f t="shared" si="8"/>
        <v/>
      </c>
      <c r="AE11" s="7" t="str">
        <f t="shared" si="9"/>
        <v/>
      </c>
      <c r="AF11" s="7" t="str">
        <f t="shared" si="10"/>
        <v/>
      </c>
      <c r="AG11" s="7" t="str">
        <f t="shared" si="11"/>
        <v/>
      </c>
      <c r="AH11" s="7" t="str">
        <f t="shared" si="12"/>
        <v/>
      </c>
      <c r="AI11" s="7" t="str">
        <f t="shared" si="13"/>
        <v/>
      </c>
      <c r="AJ11" s="7" t="str">
        <f t="shared" si="14"/>
        <v/>
      </c>
      <c r="AK11" s="7" t="str">
        <f>IF($W11=TRUE,IF(OR(AND($L11="NON",$M11=""),AND($L11="QRR",ISNUMBER(VALUE(SUBSTITUTE($M11," ",""))),IF(ISERR(CheckQRR($M11)),LEN(SUBSTITUTE($M11," ",""))=27,CheckQRR($M11))),AND($L11="SCOR",LEN(SUBSTITUTE($M11," ",""))&gt;=5,LEN(SUBSTITUTE($M11," ",""))&lt;=25,LEFT($M11,2)="RF")),"✓","❌"),"")</f>
        <v/>
      </c>
      <c r="AL11" s="7" t="str">
        <f t="shared" si="15"/>
        <v/>
      </c>
      <c r="AM11" s="7" t="str">
        <f t="shared" si="16"/>
        <v/>
      </c>
      <c r="AN11" s="7" t="str">
        <f t="shared" si="17"/>
        <v/>
      </c>
      <c r="AO11" s="7" t="str">
        <f t="shared" si="18"/>
        <v/>
      </c>
    </row>
    <row r="12" spans="1:45" ht="16.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3" t="str">
        <f t="shared" si="19"/>
        <v/>
      </c>
      <c r="S12" s="13" t="str">
        <f t="shared" si="20"/>
        <v/>
      </c>
      <c r="T12" s="13" t="str">
        <f t="shared" si="0"/>
        <v/>
      </c>
      <c r="U12" s="13" t="str">
        <f t="shared" si="21"/>
        <v/>
      </c>
      <c r="V12" s="16" t="str">
        <f t="shared" si="1"/>
        <v/>
      </c>
      <c r="W12" s="6" t="str">
        <f t="shared" si="22"/>
        <v/>
      </c>
      <c r="X12" s="17" t="str">
        <f t="shared" si="2"/>
        <v/>
      </c>
      <c r="Y12" s="7" t="str">
        <f t="shared" si="3"/>
        <v/>
      </c>
      <c r="Z12" s="7" t="str">
        <f t="shared" si="4"/>
        <v/>
      </c>
      <c r="AA12" s="7" t="str">
        <f t="shared" si="5"/>
        <v/>
      </c>
      <c r="AB12" s="7" t="str">
        <f t="shared" si="6"/>
        <v/>
      </c>
      <c r="AC12" s="7" t="str">
        <f t="shared" si="7"/>
        <v/>
      </c>
      <c r="AD12" s="7" t="str">
        <f t="shared" si="8"/>
        <v/>
      </c>
      <c r="AE12" s="7" t="str">
        <f t="shared" si="9"/>
        <v/>
      </c>
      <c r="AF12" s="7" t="str">
        <f t="shared" si="10"/>
        <v/>
      </c>
      <c r="AG12" s="7" t="str">
        <f t="shared" si="11"/>
        <v/>
      </c>
      <c r="AH12" s="7" t="str">
        <f t="shared" si="12"/>
        <v/>
      </c>
      <c r="AI12" s="7" t="str">
        <f t="shared" si="13"/>
        <v/>
      </c>
      <c r="AJ12" s="7" t="str">
        <f t="shared" si="14"/>
        <v/>
      </c>
      <c r="AK12" s="7" t="str">
        <f>IF($W12=TRUE,IF(OR(AND($L12="NON",$M12=""),AND($L12="QRR",ISNUMBER(VALUE(SUBSTITUTE($M12," ",""))),IF(ISERR(CheckQRR($M12)),LEN(SUBSTITUTE($M12," ",""))=27,CheckQRR($M12))),AND($L12="SCOR",LEN(SUBSTITUTE($M12," ",""))&gt;=5,LEN(SUBSTITUTE($M12," ",""))&lt;=25,LEFT($M12,2)="RF")),"✓","❌"),"")</f>
        <v/>
      </c>
      <c r="AL12" s="7" t="str">
        <f t="shared" si="15"/>
        <v/>
      </c>
      <c r="AM12" s="7" t="str">
        <f t="shared" si="16"/>
        <v/>
      </c>
      <c r="AN12" s="7" t="str">
        <f t="shared" si="17"/>
        <v/>
      </c>
      <c r="AO12" s="7" t="str">
        <f t="shared" si="18"/>
        <v/>
      </c>
    </row>
    <row r="13" spans="1:45" ht="16.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3" t="str">
        <f t="shared" si="19"/>
        <v/>
      </c>
      <c r="S13" s="13" t="str">
        <f t="shared" si="20"/>
        <v/>
      </c>
      <c r="T13" s="13" t="str">
        <f t="shared" si="0"/>
        <v/>
      </c>
      <c r="U13" s="13" t="str">
        <f t="shared" si="21"/>
        <v/>
      </c>
      <c r="V13" s="16" t="str">
        <f t="shared" si="1"/>
        <v/>
      </c>
      <c r="W13" s="6" t="str">
        <f t="shared" si="22"/>
        <v/>
      </c>
      <c r="X13" s="17" t="str">
        <f t="shared" si="2"/>
        <v/>
      </c>
      <c r="Y13" s="7" t="str">
        <f t="shared" si="3"/>
        <v/>
      </c>
      <c r="Z13" s="7" t="str">
        <f t="shared" si="4"/>
        <v/>
      </c>
      <c r="AA13" s="7" t="str">
        <f t="shared" si="5"/>
        <v/>
      </c>
      <c r="AB13" s="7" t="str">
        <f t="shared" si="6"/>
        <v/>
      </c>
      <c r="AC13" s="7" t="str">
        <f t="shared" si="7"/>
        <v/>
      </c>
      <c r="AD13" s="7" t="str">
        <f t="shared" si="8"/>
        <v/>
      </c>
      <c r="AE13" s="7" t="str">
        <f t="shared" si="9"/>
        <v/>
      </c>
      <c r="AF13" s="7" t="str">
        <f t="shared" si="10"/>
        <v/>
      </c>
      <c r="AG13" s="7" t="str">
        <f t="shared" si="11"/>
        <v/>
      </c>
      <c r="AH13" s="7" t="str">
        <f t="shared" si="12"/>
        <v/>
      </c>
      <c r="AI13" s="7" t="str">
        <f t="shared" si="13"/>
        <v/>
      </c>
      <c r="AJ13" s="7" t="str">
        <f t="shared" si="14"/>
        <v/>
      </c>
      <c r="AK13" s="7" t="str">
        <f>IF($W13=TRUE,IF(OR(AND($L13="NON",$M13=""),AND($L13="QRR",ISNUMBER(VALUE(SUBSTITUTE($M13," ",""))),IF(ISERR(CheckQRR($M13)),LEN(SUBSTITUTE($M13," ",""))=27,CheckQRR($M13))),AND($L13="SCOR",LEN(SUBSTITUTE($M13," ",""))&gt;=5,LEN(SUBSTITUTE($M13," ",""))&lt;=25,LEFT($M13,2)="RF")),"✓","❌"),"")</f>
        <v/>
      </c>
      <c r="AL13" s="7" t="str">
        <f t="shared" si="15"/>
        <v/>
      </c>
      <c r="AM13" s="7" t="str">
        <f t="shared" si="16"/>
        <v/>
      </c>
      <c r="AN13" s="7" t="str">
        <f t="shared" si="17"/>
        <v/>
      </c>
      <c r="AO13" s="7" t="str">
        <f t="shared" si="18"/>
        <v/>
      </c>
    </row>
    <row r="14" spans="1:45" ht="16.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3" t="str">
        <f t="shared" si="19"/>
        <v/>
      </c>
      <c r="S14" s="13" t="str">
        <f t="shared" si="20"/>
        <v/>
      </c>
      <c r="T14" s="13" t="str">
        <f t="shared" si="0"/>
        <v/>
      </c>
      <c r="U14" s="13" t="str">
        <f t="shared" si="21"/>
        <v/>
      </c>
      <c r="V14" s="16" t="str">
        <f t="shared" si="1"/>
        <v/>
      </c>
      <c r="W14" s="6" t="str">
        <f t="shared" si="22"/>
        <v/>
      </c>
      <c r="X14" s="17" t="str">
        <f t="shared" si="2"/>
        <v/>
      </c>
      <c r="Y14" s="7" t="str">
        <f t="shared" si="3"/>
        <v/>
      </c>
      <c r="Z14" s="7" t="str">
        <f t="shared" si="4"/>
        <v/>
      </c>
      <c r="AA14" s="7" t="str">
        <f t="shared" si="5"/>
        <v/>
      </c>
      <c r="AB14" s="7" t="str">
        <f t="shared" si="6"/>
        <v/>
      </c>
      <c r="AC14" s="7" t="str">
        <f t="shared" si="7"/>
        <v/>
      </c>
      <c r="AD14" s="7" t="str">
        <f t="shared" si="8"/>
        <v/>
      </c>
      <c r="AE14" s="7" t="str">
        <f t="shared" si="9"/>
        <v/>
      </c>
      <c r="AF14" s="7" t="str">
        <f t="shared" si="10"/>
        <v/>
      </c>
      <c r="AG14" s="7" t="str">
        <f t="shared" si="11"/>
        <v/>
      </c>
      <c r="AH14" s="7" t="str">
        <f t="shared" si="12"/>
        <v/>
      </c>
      <c r="AI14" s="7" t="str">
        <f t="shared" si="13"/>
        <v/>
      </c>
      <c r="AJ14" s="7" t="str">
        <f t="shared" si="14"/>
        <v/>
      </c>
      <c r="AK14" s="7" t="str">
        <f>IF($W14=TRUE,IF(OR(AND($L14="NON",$M14=""),AND($L14="QRR",ISNUMBER(VALUE(SUBSTITUTE($M14," ",""))),IF(ISERR(CheckQRR($M14)),LEN(SUBSTITUTE($M14," ",""))=27,CheckQRR($M14))),AND($L14="SCOR",LEN(SUBSTITUTE($M14," ",""))&gt;=5,LEN(SUBSTITUTE($M14," ",""))&lt;=25,LEFT($M14,2)="RF")),"✓","❌"),"")</f>
        <v/>
      </c>
      <c r="AL14" s="7" t="str">
        <f t="shared" si="15"/>
        <v/>
      </c>
      <c r="AM14" s="7" t="str">
        <f t="shared" si="16"/>
        <v/>
      </c>
      <c r="AN14" s="7" t="str">
        <f t="shared" si="17"/>
        <v/>
      </c>
      <c r="AO14" s="7" t="str">
        <f t="shared" si="18"/>
        <v/>
      </c>
    </row>
    <row r="15" spans="1:45" ht="16.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3" t="str">
        <f t="shared" si="19"/>
        <v/>
      </c>
      <c r="S15" s="13" t="str">
        <f t="shared" si="20"/>
        <v/>
      </c>
      <c r="T15" s="13" t="str">
        <f t="shared" si="0"/>
        <v/>
      </c>
      <c r="U15" s="13" t="str">
        <f t="shared" si="21"/>
        <v/>
      </c>
      <c r="V15" s="16" t="str">
        <f t="shared" si="1"/>
        <v/>
      </c>
      <c r="W15" s="6" t="str">
        <f t="shared" si="22"/>
        <v/>
      </c>
      <c r="X15" s="17" t="str">
        <f t="shared" si="2"/>
        <v/>
      </c>
      <c r="Y15" s="7" t="str">
        <f t="shared" si="3"/>
        <v/>
      </c>
      <c r="Z15" s="7" t="str">
        <f t="shared" si="4"/>
        <v/>
      </c>
      <c r="AA15" s="7" t="str">
        <f t="shared" si="5"/>
        <v/>
      </c>
      <c r="AB15" s="7" t="str">
        <f t="shared" si="6"/>
        <v/>
      </c>
      <c r="AC15" s="7" t="str">
        <f t="shared" si="7"/>
        <v/>
      </c>
      <c r="AD15" s="7" t="str">
        <f t="shared" si="8"/>
        <v/>
      </c>
      <c r="AE15" s="7" t="str">
        <f t="shared" si="9"/>
        <v/>
      </c>
      <c r="AF15" s="7" t="str">
        <f t="shared" si="10"/>
        <v/>
      </c>
      <c r="AG15" s="7" t="str">
        <f t="shared" si="11"/>
        <v/>
      </c>
      <c r="AH15" s="7" t="str">
        <f t="shared" si="12"/>
        <v/>
      </c>
      <c r="AI15" s="7" t="str">
        <f t="shared" si="13"/>
        <v/>
      </c>
      <c r="AJ15" s="7" t="str">
        <f t="shared" si="14"/>
        <v/>
      </c>
      <c r="AK15" s="7" t="str">
        <f>IF($W15=TRUE,IF(OR(AND($L15="NON",$M15=""),AND($L15="QRR",ISNUMBER(VALUE(SUBSTITUTE($M15," ",""))),IF(ISERR(CheckQRR($M15)),LEN(SUBSTITUTE($M15," ",""))=27,CheckQRR($M15))),AND($L15="SCOR",LEN(SUBSTITUTE($M15," ",""))&gt;=5,LEN(SUBSTITUTE($M15," ",""))&lt;=25,LEFT($M15,2)="RF")),"✓","❌"),"")</f>
        <v/>
      </c>
      <c r="AL15" s="7" t="str">
        <f t="shared" si="15"/>
        <v/>
      </c>
      <c r="AM15" s="7" t="str">
        <f t="shared" si="16"/>
        <v/>
      </c>
      <c r="AN15" s="7" t="str">
        <f t="shared" si="17"/>
        <v/>
      </c>
      <c r="AO15" s="7" t="str">
        <f t="shared" si="18"/>
        <v/>
      </c>
    </row>
    <row r="16" spans="1:45" ht="16.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3" t="str">
        <f t="shared" si="19"/>
        <v/>
      </c>
      <c r="S16" s="13" t="str">
        <f t="shared" si="20"/>
        <v/>
      </c>
      <c r="T16" s="13" t="str">
        <f t="shared" si="0"/>
        <v/>
      </c>
      <c r="U16" s="13" t="str">
        <f t="shared" si="21"/>
        <v/>
      </c>
      <c r="V16" s="16" t="str">
        <f t="shared" si="1"/>
        <v/>
      </c>
      <c r="W16" s="6" t="str">
        <f t="shared" si="22"/>
        <v/>
      </c>
      <c r="X16" s="17" t="str">
        <f t="shared" si="2"/>
        <v/>
      </c>
      <c r="Y16" s="7" t="str">
        <f t="shared" si="3"/>
        <v/>
      </c>
      <c r="Z16" s="7" t="str">
        <f t="shared" si="4"/>
        <v/>
      </c>
      <c r="AA16" s="7" t="str">
        <f t="shared" si="5"/>
        <v/>
      </c>
      <c r="AB16" s="7" t="str">
        <f t="shared" si="6"/>
        <v/>
      </c>
      <c r="AC16" s="7" t="str">
        <f t="shared" si="7"/>
        <v/>
      </c>
      <c r="AD16" s="7" t="str">
        <f t="shared" si="8"/>
        <v/>
      </c>
      <c r="AE16" s="7" t="str">
        <f t="shared" si="9"/>
        <v/>
      </c>
      <c r="AF16" s="7" t="str">
        <f t="shared" si="10"/>
        <v/>
      </c>
      <c r="AG16" s="7" t="str">
        <f t="shared" si="11"/>
        <v/>
      </c>
      <c r="AH16" s="7" t="str">
        <f t="shared" si="12"/>
        <v/>
      </c>
      <c r="AI16" s="7" t="str">
        <f t="shared" si="13"/>
        <v/>
      </c>
      <c r="AJ16" s="7" t="str">
        <f t="shared" si="14"/>
        <v/>
      </c>
      <c r="AK16" s="7" t="str">
        <f>IF($W16=TRUE,IF(OR(AND($L16="NON",$M16=""),AND($L16="QRR",ISNUMBER(VALUE(SUBSTITUTE($M16," ",""))),IF(ISERR(CheckQRR($M16)),LEN(SUBSTITUTE($M16," ",""))=27,CheckQRR($M16))),AND($L16="SCOR",LEN(SUBSTITUTE($M16," ",""))&gt;=5,LEN(SUBSTITUTE($M16," ",""))&lt;=25,LEFT($M16,2)="RF")),"✓","❌"),"")</f>
        <v/>
      </c>
      <c r="AL16" s="7" t="str">
        <f t="shared" si="15"/>
        <v/>
      </c>
      <c r="AM16" s="7" t="str">
        <f t="shared" si="16"/>
        <v/>
      </c>
      <c r="AN16" s="7" t="str">
        <f t="shared" si="17"/>
        <v/>
      </c>
      <c r="AO16" s="7" t="str">
        <f t="shared" si="18"/>
        <v/>
      </c>
    </row>
    <row r="17" spans="1:41" ht="16.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3" t="str">
        <f t="shared" si="19"/>
        <v/>
      </c>
      <c r="S17" s="13" t="str">
        <f t="shared" si="20"/>
        <v/>
      </c>
      <c r="T17" s="13" t="str">
        <f t="shared" si="0"/>
        <v/>
      </c>
      <c r="U17" s="13" t="str">
        <f t="shared" si="21"/>
        <v/>
      </c>
      <c r="V17" s="16" t="str">
        <f t="shared" si="1"/>
        <v/>
      </c>
      <c r="W17" s="6" t="str">
        <f t="shared" si="22"/>
        <v/>
      </c>
      <c r="X17" s="17" t="str">
        <f t="shared" si="2"/>
        <v/>
      </c>
      <c r="Y17" s="7" t="str">
        <f t="shared" si="3"/>
        <v/>
      </c>
      <c r="Z17" s="7" t="str">
        <f t="shared" si="4"/>
        <v/>
      </c>
      <c r="AA17" s="7" t="str">
        <f t="shared" si="5"/>
        <v/>
      </c>
      <c r="AB17" s="7" t="str">
        <f t="shared" si="6"/>
        <v/>
      </c>
      <c r="AC17" s="7" t="str">
        <f t="shared" si="7"/>
        <v/>
      </c>
      <c r="AD17" s="7" t="str">
        <f t="shared" si="8"/>
        <v/>
      </c>
      <c r="AE17" s="7" t="str">
        <f t="shared" si="9"/>
        <v/>
      </c>
      <c r="AF17" s="7" t="str">
        <f t="shared" si="10"/>
        <v/>
      </c>
      <c r="AG17" s="7" t="str">
        <f t="shared" si="11"/>
        <v/>
      </c>
      <c r="AH17" s="7" t="str">
        <f t="shared" si="12"/>
        <v/>
      </c>
      <c r="AI17" s="7" t="str">
        <f t="shared" si="13"/>
        <v/>
      </c>
      <c r="AJ17" s="7" t="str">
        <f t="shared" si="14"/>
        <v/>
      </c>
      <c r="AK17" s="7" t="str">
        <f>IF($W17=TRUE,IF(OR(AND($L17="NON",$M17=""),AND($L17="QRR",ISNUMBER(VALUE(SUBSTITUTE($M17," ",""))),IF(ISERR(CheckQRR($M17)),LEN(SUBSTITUTE($M17," ",""))=27,CheckQRR($M17))),AND($L17="SCOR",LEN(SUBSTITUTE($M17," ",""))&gt;=5,LEN(SUBSTITUTE($M17," ",""))&lt;=25,LEFT($M17,2)="RF")),"✓","❌"),"")</f>
        <v/>
      </c>
      <c r="AL17" s="7" t="str">
        <f t="shared" si="15"/>
        <v/>
      </c>
      <c r="AM17" s="7" t="str">
        <f t="shared" si="16"/>
        <v/>
      </c>
      <c r="AN17" s="7" t="str">
        <f t="shared" si="17"/>
        <v/>
      </c>
      <c r="AO17" s="7" t="str">
        <f t="shared" si="18"/>
        <v/>
      </c>
    </row>
    <row r="18" spans="1:41" ht="16.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3" t="str">
        <f t="shared" si="19"/>
        <v/>
      </c>
      <c r="S18" s="13" t="str">
        <f t="shared" si="20"/>
        <v/>
      </c>
      <c r="T18" s="13" t="str">
        <f t="shared" si="0"/>
        <v/>
      </c>
      <c r="U18" s="13" t="str">
        <f t="shared" si="21"/>
        <v/>
      </c>
      <c r="V18" s="16" t="str">
        <f t="shared" si="1"/>
        <v/>
      </c>
      <c r="W18" s="6" t="str">
        <f t="shared" si="22"/>
        <v/>
      </c>
      <c r="X18" s="17" t="str">
        <f t="shared" si="2"/>
        <v/>
      </c>
      <c r="Y18" s="7" t="str">
        <f t="shared" si="3"/>
        <v/>
      </c>
      <c r="Z18" s="7" t="str">
        <f t="shared" si="4"/>
        <v/>
      </c>
      <c r="AA18" s="7" t="str">
        <f t="shared" si="5"/>
        <v/>
      </c>
      <c r="AB18" s="7" t="str">
        <f t="shared" si="6"/>
        <v/>
      </c>
      <c r="AC18" s="7" t="str">
        <f t="shared" si="7"/>
        <v/>
      </c>
      <c r="AD18" s="7" t="str">
        <f t="shared" si="8"/>
        <v/>
      </c>
      <c r="AE18" s="7" t="str">
        <f t="shared" si="9"/>
        <v/>
      </c>
      <c r="AF18" s="7" t="str">
        <f t="shared" si="10"/>
        <v/>
      </c>
      <c r="AG18" s="7" t="str">
        <f t="shared" si="11"/>
        <v/>
      </c>
      <c r="AH18" s="7" t="str">
        <f t="shared" si="12"/>
        <v/>
      </c>
      <c r="AI18" s="7" t="str">
        <f t="shared" si="13"/>
        <v/>
      </c>
      <c r="AJ18" s="7" t="str">
        <f t="shared" si="14"/>
        <v/>
      </c>
      <c r="AK18" s="7" t="str">
        <f>IF($W18=TRUE,IF(OR(AND($L18="NON",$M18=""),AND($L18="QRR",ISNUMBER(VALUE(SUBSTITUTE($M18," ",""))),IF(ISERR(CheckQRR($M18)),LEN(SUBSTITUTE($M18," ",""))=27,CheckQRR($M18))),AND($L18="SCOR",LEN(SUBSTITUTE($M18," ",""))&gt;=5,LEN(SUBSTITUTE($M18," ",""))&lt;=25,LEFT($M18,2)="RF")),"✓","❌"),"")</f>
        <v/>
      </c>
      <c r="AL18" s="7" t="str">
        <f t="shared" si="15"/>
        <v/>
      </c>
      <c r="AM18" s="7" t="str">
        <f t="shared" si="16"/>
        <v/>
      </c>
      <c r="AN18" s="7" t="str">
        <f t="shared" si="17"/>
        <v/>
      </c>
      <c r="AO18" s="7" t="str">
        <f t="shared" si="18"/>
        <v/>
      </c>
    </row>
    <row r="19" spans="1:41" ht="16.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3" t="str">
        <f t="shared" si="19"/>
        <v/>
      </c>
      <c r="S19" s="13" t="str">
        <f t="shared" si="20"/>
        <v/>
      </c>
      <c r="T19" s="13" t="str">
        <f t="shared" si="0"/>
        <v/>
      </c>
      <c r="U19" s="13" t="str">
        <f t="shared" si="21"/>
        <v/>
      </c>
      <c r="V19" s="16" t="str">
        <f t="shared" si="1"/>
        <v/>
      </c>
      <c r="W19" s="6" t="str">
        <f t="shared" si="22"/>
        <v/>
      </c>
      <c r="X19" s="17" t="str">
        <f t="shared" si="2"/>
        <v/>
      </c>
      <c r="Y19" s="7" t="str">
        <f t="shared" si="3"/>
        <v/>
      </c>
      <c r="Z19" s="7" t="str">
        <f t="shared" si="4"/>
        <v/>
      </c>
      <c r="AA19" s="7" t="str">
        <f t="shared" si="5"/>
        <v/>
      </c>
      <c r="AB19" s="7" t="str">
        <f t="shared" si="6"/>
        <v/>
      </c>
      <c r="AC19" s="7" t="str">
        <f t="shared" si="7"/>
        <v/>
      </c>
      <c r="AD19" s="7" t="str">
        <f t="shared" si="8"/>
        <v/>
      </c>
      <c r="AE19" s="7" t="str">
        <f t="shared" si="9"/>
        <v/>
      </c>
      <c r="AF19" s="7" t="str">
        <f t="shared" si="10"/>
        <v/>
      </c>
      <c r="AG19" s="7" t="str">
        <f t="shared" si="11"/>
        <v/>
      </c>
      <c r="AH19" s="7" t="str">
        <f t="shared" si="12"/>
        <v/>
      </c>
      <c r="AI19" s="7" t="str">
        <f t="shared" si="13"/>
        <v/>
      </c>
      <c r="AJ19" s="7" t="str">
        <f t="shared" si="14"/>
        <v/>
      </c>
      <c r="AK19" s="7" t="str">
        <f>IF($W19=TRUE,IF(OR(AND($L19="NON",$M19=""),AND($L19="QRR",ISNUMBER(VALUE(SUBSTITUTE($M19," ",""))),IF(ISERR(CheckQRR($M19)),LEN(SUBSTITUTE($M19," ",""))=27,CheckQRR($M19))),AND($L19="SCOR",LEN(SUBSTITUTE($M19," ",""))&gt;=5,LEN(SUBSTITUTE($M19," ",""))&lt;=25,LEFT($M19,2)="RF")),"✓","❌"),"")</f>
        <v/>
      </c>
      <c r="AL19" s="7" t="str">
        <f t="shared" si="15"/>
        <v/>
      </c>
      <c r="AM19" s="7" t="str">
        <f t="shared" si="16"/>
        <v/>
      </c>
      <c r="AN19" s="7" t="str">
        <f t="shared" si="17"/>
        <v/>
      </c>
      <c r="AO19" s="7" t="str">
        <f t="shared" si="18"/>
        <v/>
      </c>
    </row>
    <row r="20" spans="1:41" ht="16.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3" t="str">
        <f t="shared" si="19"/>
        <v/>
      </c>
      <c r="S20" s="13" t="str">
        <f t="shared" si="20"/>
        <v/>
      </c>
      <c r="T20" s="13" t="str">
        <f t="shared" si="0"/>
        <v/>
      </c>
      <c r="U20" s="13" t="str">
        <f t="shared" si="21"/>
        <v/>
      </c>
      <c r="V20" s="16" t="str">
        <f t="shared" si="1"/>
        <v/>
      </c>
      <c r="W20" s="6" t="str">
        <f t="shared" si="22"/>
        <v/>
      </c>
      <c r="X20" s="17" t="str">
        <f t="shared" si="2"/>
        <v/>
      </c>
      <c r="Y20" s="7" t="str">
        <f t="shared" si="3"/>
        <v/>
      </c>
      <c r="Z20" s="7" t="str">
        <f t="shared" si="4"/>
        <v/>
      </c>
      <c r="AA20" s="7" t="str">
        <f t="shared" si="5"/>
        <v/>
      </c>
      <c r="AB20" s="7" t="str">
        <f t="shared" si="6"/>
        <v/>
      </c>
      <c r="AC20" s="7" t="str">
        <f t="shared" si="7"/>
        <v/>
      </c>
      <c r="AD20" s="7" t="str">
        <f t="shared" si="8"/>
        <v/>
      </c>
      <c r="AE20" s="7" t="str">
        <f t="shared" si="9"/>
        <v/>
      </c>
      <c r="AF20" s="7" t="str">
        <f t="shared" si="10"/>
        <v/>
      </c>
      <c r="AG20" s="7" t="str">
        <f t="shared" si="11"/>
        <v/>
      </c>
      <c r="AH20" s="7" t="str">
        <f t="shared" si="12"/>
        <v/>
      </c>
      <c r="AI20" s="7" t="str">
        <f t="shared" si="13"/>
        <v/>
      </c>
      <c r="AJ20" s="7" t="str">
        <f t="shared" si="14"/>
        <v/>
      </c>
      <c r="AK20" s="7" t="str">
        <f>IF($W20=TRUE,IF(OR(AND($L20="NON",$M20=""),AND($L20="QRR",ISNUMBER(VALUE(SUBSTITUTE($M20," ",""))),IF(ISERR(CheckQRR($M20)),LEN(SUBSTITUTE($M20," ",""))=27,CheckQRR($M20))),AND($L20="SCOR",LEN(SUBSTITUTE($M20," ",""))&gt;=5,LEN(SUBSTITUTE($M20," ",""))&lt;=25,LEFT($M20,2)="RF")),"✓","❌"),"")</f>
        <v/>
      </c>
      <c r="AL20" s="7" t="str">
        <f t="shared" si="15"/>
        <v/>
      </c>
      <c r="AM20" s="7" t="str">
        <f t="shared" si="16"/>
        <v/>
      </c>
      <c r="AN20" s="7" t="str">
        <f t="shared" si="17"/>
        <v/>
      </c>
      <c r="AO20" s="7" t="str">
        <f t="shared" si="18"/>
        <v/>
      </c>
    </row>
    <row r="21" spans="1:41" ht="16.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3" t="str">
        <f t="shared" si="19"/>
        <v/>
      </c>
      <c r="S21" s="13" t="str">
        <f t="shared" si="20"/>
        <v/>
      </c>
      <c r="T21" s="13" t="str">
        <f t="shared" si="0"/>
        <v/>
      </c>
      <c r="U21" s="13" t="str">
        <f t="shared" si="21"/>
        <v/>
      </c>
      <c r="V21" s="16" t="str">
        <f t="shared" si="1"/>
        <v/>
      </c>
      <c r="W21" s="6" t="str">
        <f t="shared" si="22"/>
        <v/>
      </c>
      <c r="X21" s="17" t="str">
        <f t="shared" si="2"/>
        <v/>
      </c>
      <c r="Y21" s="7" t="str">
        <f t="shared" si="3"/>
        <v/>
      </c>
      <c r="Z21" s="7" t="str">
        <f t="shared" si="4"/>
        <v/>
      </c>
      <c r="AA21" s="7" t="str">
        <f t="shared" si="5"/>
        <v/>
      </c>
      <c r="AB21" s="7" t="str">
        <f t="shared" si="6"/>
        <v/>
      </c>
      <c r="AC21" s="7" t="str">
        <f t="shared" si="7"/>
        <v/>
      </c>
      <c r="AD21" s="7" t="str">
        <f t="shared" si="8"/>
        <v/>
      </c>
      <c r="AE21" s="7" t="str">
        <f t="shared" si="9"/>
        <v/>
      </c>
      <c r="AF21" s="7" t="str">
        <f t="shared" si="10"/>
        <v/>
      </c>
      <c r="AG21" s="7" t="str">
        <f t="shared" si="11"/>
        <v/>
      </c>
      <c r="AH21" s="7" t="str">
        <f t="shared" si="12"/>
        <v/>
      </c>
      <c r="AI21" s="7" t="str">
        <f t="shared" si="13"/>
        <v/>
      </c>
      <c r="AJ21" s="7" t="str">
        <f t="shared" si="14"/>
        <v/>
      </c>
      <c r="AK21" s="7" t="str">
        <f>IF($W21=TRUE,IF(OR(AND($L21="NON",$M21=""),AND($L21="QRR",ISNUMBER(VALUE(SUBSTITUTE($M21," ",""))),IF(ISERR(CheckQRR($M21)),LEN(SUBSTITUTE($M21," ",""))=27,CheckQRR($M21))),AND($L21="SCOR",LEN(SUBSTITUTE($M21," ",""))&gt;=5,LEN(SUBSTITUTE($M21," ",""))&lt;=25,LEFT($M21,2)="RF")),"✓","❌"),"")</f>
        <v/>
      </c>
      <c r="AL21" s="7" t="str">
        <f t="shared" si="15"/>
        <v/>
      </c>
      <c r="AM21" s="7" t="str">
        <f t="shared" si="16"/>
        <v/>
      </c>
      <c r="AN21" s="7" t="str">
        <f t="shared" si="17"/>
        <v/>
      </c>
      <c r="AO21" s="7" t="str">
        <f t="shared" si="18"/>
        <v/>
      </c>
    </row>
    <row r="22" spans="1:41" ht="16.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3" t="str">
        <f t="shared" si="19"/>
        <v/>
      </c>
      <c r="S22" s="13" t="str">
        <f t="shared" si="20"/>
        <v/>
      </c>
      <c r="T22" s="13" t="str">
        <f t="shared" si="0"/>
        <v/>
      </c>
      <c r="U22" s="13" t="str">
        <f t="shared" si="21"/>
        <v/>
      </c>
      <c r="V22" s="16" t="str">
        <f t="shared" si="1"/>
        <v/>
      </c>
      <c r="W22" s="6" t="str">
        <f t="shared" si="22"/>
        <v/>
      </c>
      <c r="X22" s="17" t="str">
        <f t="shared" si="2"/>
        <v/>
      </c>
      <c r="Y22" s="7" t="str">
        <f t="shared" si="3"/>
        <v/>
      </c>
      <c r="Z22" s="7" t="str">
        <f t="shared" si="4"/>
        <v/>
      </c>
      <c r="AA22" s="7" t="str">
        <f t="shared" si="5"/>
        <v/>
      </c>
      <c r="AB22" s="7" t="str">
        <f t="shared" si="6"/>
        <v/>
      </c>
      <c r="AC22" s="7" t="str">
        <f t="shared" si="7"/>
        <v/>
      </c>
      <c r="AD22" s="7" t="str">
        <f t="shared" si="8"/>
        <v/>
      </c>
      <c r="AE22" s="7" t="str">
        <f t="shared" si="9"/>
        <v/>
      </c>
      <c r="AF22" s="7" t="str">
        <f t="shared" si="10"/>
        <v/>
      </c>
      <c r="AG22" s="7" t="str">
        <f t="shared" si="11"/>
        <v/>
      </c>
      <c r="AH22" s="7" t="str">
        <f t="shared" si="12"/>
        <v/>
      </c>
      <c r="AI22" s="7" t="str">
        <f t="shared" si="13"/>
        <v/>
      </c>
      <c r="AJ22" s="7" t="str">
        <f t="shared" si="14"/>
        <v/>
      </c>
      <c r="AK22" s="7" t="str">
        <f>IF($W22=TRUE,IF(OR(AND($L22="NON",$M22=""),AND($L22="QRR",ISNUMBER(VALUE(SUBSTITUTE($M22," ",""))),IF(ISERR(CheckQRR($M22)),LEN(SUBSTITUTE($M22," ",""))=27,CheckQRR($M22))),AND($L22="SCOR",LEN(SUBSTITUTE($M22," ",""))&gt;=5,LEN(SUBSTITUTE($M22," ",""))&lt;=25,LEFT($M22,2)="RF")),"✓","❌"),"")</f>
        <v/>
      </c>
      <c r="AL22" s="7" t="str">
        <f t="shared" si="15"/>
        <v/>
      </c>
      <c r="AM22" s="7" t="str">
        <f t="shared" si="16"/>
        <v/>
      </c>
      <c r="AN22" s="7" t="str">
        <f t="shared" si="17"/>
        <v/>
      </c>
      <c r="AO22" s="7" t="str">
        <f t="shared" si="18"/>
        <v/>
      </c>
    </row>
    <row r="23" spans="1:41" ht="16.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3" t="str">
        <f t="shared" si="19"/>
        <v/>
      </c>
      <c r="S23" s="13" t="str">
        <f t="shared" si="20"/>
        <v/>
      </c>
      <c r="T23" s="13" t="str">
        <f t="shared" si="0"/>
        <v/>
      </c>
      <c r="U23" s="13" t="str">
        <f t="shared" si="21"/>
        <v/>
      </c>
      <c r="V23" s="16" t="str">
        <f t="shared" si="1"/>
        <v/>
      </c>
      <c r="W23" s="6" t="str">
        <f t="shared" si="22"/>
        <v/>
      </c>
      <c r="X23" s="17" t="str">
        <f t="shared" si="2"/>
        <v/>
      </c>
      <c r="Y23" s="7" t="str">
        <f t="shared" si="3"/>
        <v/>
      </c>
      <c r="Z23" s="7" t="str">
        <f t="shared" si="4"/>
        <v/>
      </c>
      <c r="AA23" s="7" t="str">
        <f t="shared" si="5"/>
        <v/>
      </c>
      <c r="AB23" s="7" t="str">
        <f t="shared" si="6"/>
        <v/>
      </c>
      <c r="AC23" s="7" t="str">
        <f t="shared" si="7"/>
        <v/>
      </c>
      <c r="AD23" s="7" t="str">
        <f t="shared" si="8"/>
        <v/>
      </c>
      <c r="AE23" s="7" t="str">
        <f t="shared" si="9"/>
        <v/>
      </c>
      <c r="AF23" s="7" t="str">
        <f t="shared" si="10"/>
        <v/>
      </c>
      <c r="AG23" s="7" t="str">
        <f t="shared" si="11"/>
        <v/>
      </c>
      <c r="AH23" s="7" t="str">
        <f t="shared" si="12"/>
        <v/>
      </c>
      <c r="AI23" s="7" t="str">
        <f t="shared" si="13"/>
        <v/>
      </c>
      <c r="AJ23" s="7" t="str">
        <f t="shared" si="14"/>
        <v/>
      </c>
      <c r="AK23" s="7" t="str">
        <f>IF($W23=TRUE,IF(OR(AND($L23="NON",$M23=""),AND($L23="QRR",ISNUMBER(VALUE(SUBSTITUTE($M23," ",""))),IF(ISERR(CheckQRR($M23)),LEN(SUBSTITUTE($M23," ",""))=27,CheckQRR($M23))),AND($L23="SCOR",LEN(SUBSTITUTE($M23," ",""))&gt;=5,LEN(SUBSTITUTE($M23," ",""))&lt;=25,LEFT($M23,2)="RF")),"✓","❌"),"")</f>
        <v/>
      </c>
      <c r="AL23" s="7" t="str">
        <f t="shared" si="15"/>
        <v/>
      </c>
      <c r="AM23" s="7" t="str">
        <f t="shared" si="16"/>
        <v/>
      </c>
      <c r="AN23" s="7" t="str">
        <f t="shared" si="17"/>
        <v/>
      </c>
      <c r="AO23" s="7" t="str">
        <f t="shared" si="18"/>
        <v/>
      </c>
    </row>
    <row r="24" spans="1:41" ht="16.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13" t="str">
        <f t="shared" si="19"/>
        <v/>
      </c>
      <c r="S24" s="13" t="str">
        <f t="shared" si="20"/>
        <v/>
      </c>
      <c r="T24" s="13" t="str">
        <f t="shared" si="0"/>
        <v/>
      </c>
      <c r="U24" s="13" t="str">
        <f t="shared" si="21"/>
        <v/>
      </c>
      <c r="V24" s="16" t="str">
        <f t="shared" si="1"/>
        <v/>
      </c>
      <c r="W24" s="6" t="str">
        <f t="shared" si="22"/>
        <v/>
      </c>
      <c r="X24" s="17" t="str">
        <f t="shared" si="2"/>
        <v/>
      </c>
      <c r="Y24" s="7" t="str">
        <f t="shared" si="3"/>
        <v/>
      </c>
      <c r="Z24" s="7" t="str">
        <f t="shared" si="4"/>
        <v/>
      </c>
      <c r="AA24" s="7" t="str">
        <f t="shared" si="5"/>
        <v/>
      </c>
      <c r="AB24" s="7" t="str">
        <f t="shared" si="6"/>
        <v/>
      </c>
      <c r="AC24" s="7" t="str">
        <f t="shared" si="7"/>
        <v/>
      </c>
      <c r="AD24" s="7" t="str">
        <f t="shared" si="8"/>
        <v/>
      </c>
      <c r="AE24" s="7" t="str">
        <f t="shared" si="9"/>
        <v/>
      </c>
      <c r="AF24" s="7" t="str">
        <f t="shared" si="10"/>
        <v/>
      </c>
      <c r="AG24" s="7" t="str">
        <f t="shared" si="11"/>
        <v/>
      </c>
      <c r="AH24" s="7" t="str">
        <f t="shared" si="12"/>
        <v/>
      </c>
      <c r="AI24" s="7" t="str">
        <f t="shared" si="13"/>
        <v/>
      </c>
      <c r="AJ24" s="7" t="str">
        <f t="shared" si="14"/>
        <v/>
      </c>
      <c r="AK24" s="7" t="str">
        <f>IF($W24=TRUE,IF(OR(AND($L24="NON",$M24=""),AND($L24="QRR",ISNUMBER(VALUE(SUBSTITUTE($M24," ",""))),IF(ISERR(CheckQRR($M24)),LEN(SUBSTITUTE($M24," ",""))=27,CheckQRR($M24))),AND($L24="SCOR",LEN(SUBSTITUTE($M24," ",""))&gt;=5,LEN(SUBSTITUTE($M24," ",""))&lt;=25,LEFT($M24,2)="RF")),"✓","❌"),"")</f>
        <v/>
      </c>
      <c r="AL24" s="7" t="str">
        <f t="shared" si="15"/>
        <v/>
      </c>
      <c r="AM24" s="7" t="str">
        <f t="shared" si="16"/>
        <v/>
      </c>
      <c r="AN24" s="7" t="str">
        <f t="shared" si="17"/>
        <v/>
      </c>
      <c r="AO24" s="7" t="str">
        <f t="shared" si="18"/>
        <v/>
      </c>
    </row>
    <row r="25" spans="1:41" ht="16.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3" t="str">
        <f t="shared" si="19"/>
        <v/>
      </c>
      <c r="S25" s="13" t="str">
        <f t="shared" si="20"/>
        <v/>
      </c>
      <c r="T25" s="13" t="str">
        <f t="shared" si="0"/>
        <v/>
      </c>
      <c r="U25" s="13" t="str">
        <f t="shared" si="21"/>
        <v/>
      </c>
      <c r="V25" s="16" t="str">
        <f t="shared" si="1"/>
        <v/>
      </c>
      <c r="W25" s="6" t="str">
        <f t="shared" si="22"/>
        <v/>
      </c>
      <c r="X25" s="17" t="str">
        <f t="shared" si="2"/>
        <v/>
      </c>
      <c r="Y25" s="7" t="str">
        <f t="shared" si="3"/>
        <v/>
      </c>
      <c r="Z25" s="7" t="str">
        <f t="shared" si="4"/>
        <v/>
      </c>
      <c r="AA25" s="7" t="str">
        <f t="shared" si="5"/>
        <v/>
      </c>
      <c r="AB25" s="7" t="str">
        <f t="shared" si="6"/>
        <v/>
      </c>
      <c r="AC25" s="7" t="str">
        <f t="shared" si="7"/>
        <v/>
      </c>
      <c r="AD25" s="7" t="str">
        <f t="shared" si="8"/>
        <v/>
      </c>
      <c r="AE25" s="7" t="str">
        <f t="shared" si="9"/>
        <v/>
      </c>
      <c r="AF25" s="7" t="str">
        <f t="shared" si="10"/>
        <v/>
      </c>
      <c r="AG25" s="7" t="str">
        <f t="shared" si="11"/>
        <v/>
      </c>
      <c r="AH25" s="7" t="str">
        <f t="shared" si="12"/>
        <v/>
      </c>
      <c r="AI25" s="7" t="str">
        <f t="shared" si="13"/>
        <v/>
      </c>
      <c r="AJ25" s="7" t="str">
        <f t="shared" si="14"/>
        <v/>
      </c>
      <c r="AK25" s="7" t="str">
        <f>IF($W25=TRUE,IF(OR(AND($L25="NON",$M25=""),AND($L25="QRR",ISNUMBER(VALUE(SUBSTITUTE($M25," ",""))),IF(ISERR(CheckQRR($M25)),LEN(SUBSTITUTE($M25," ",""))=27,CheckQRR($M25))),AND($L25="SCOR",LEN(SUBSTITUTE($M25," ",""))&gt;=5,LEN(SUBSTITUTE($M25," ",""))&lt;=25,LEFT($M25,2)="RF")),"✓","❌"),"")</f>
        <v/>
      </c>
      <c r="AL25" s="7" t="str">
        <f t="shared" si="15"/>
        <v/>
      </c>
      <c r="AM25" s="7" t="str">
        <f t="shared" si="16"/>
        <v/>
      </c>
      <c r="AN25" s="7" t="str">
        <f t="shared" si="17"/>
        <v/>
      </c>
      <c r="AO25" s="7" t="str">
        <f t="shared" si="18"/>
        <v/>
      </c>
    </row>
    <row r="26" spans="1:41" ht="16.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13" t="str">
        <f t="shared" si="19"/>
        <v/>
      </c>
      <c r="S26" s="13" t="str">
        <f t="shared" si="20"/>
        <v/>
      </c>
      <c r="T26" s="13" t="str">
        <f t="shared" si="0"/>
        <v/>
      </c>
      <c r="U26" s="13" t="str">
        <f t="shared" si="21"/>
        <v/>
      </c>
      <c r="V26" s="16" t="str">
        <f t="shared" si="1"/>
        <v/>
      </c>
      <c r="W26" s="6" t="str">
        <f t="shared" si="22"/>
        <v/>
      </c>
      <c r="X26" s="17" t="str">
        <f t="shared" si="2"/>
        <v/>
      </c>
      <c r="Y26" s="7" t="str">
        <f t="shared" si="3"/>
        <v/>
      </c>
      <c r="Z26" s="7" t="str">
        <f t="shared" si="4"/>
        <v/>
      </c>
      <c r="AA26" s="7" t="str">
        <f t="shared" si="5"/>
        <v/>
      </c>
      <c r="AB26" s="7" t="str">
        <f t="shared" si="6"/>
        <v/>
      </c>
      <c r="AC26" s="7" t="str">
        <f t="shared" si="7"/>
        <v/>
      </c>
      <c r="AD26" s="7" t="str">
        <f t="shared" si="8"/>
        <v/>
      </c>
      <c r="AE26" s="7" t="str">
        <f t="shared" si="9"/>
        <v/>
      </c>
      <c r="AF26" s="7" t="str">
        <f t="shared" si="10"/>
        <v/>
      </c>
      <c r="AG26" s="7" t="str">
        <f t="shared" si="11"/>
        <v/>
      </c>
      <c r="AH26" s="7" t="str">
        <f t="shared" si="12"/>
        <v/>
      </c>
      <c r="AI26" s="7" t="str">
        <f t="shared" si="13"/>
        <v/>
      </c>
      <c r="AJ26" s="7" t="str">
        <f t="shared" si="14"/>
        <v/>
      </c>
      <c r="AK26" s="7" t="str">
        <f>IF($W26=TRUE,IF(OR(AND($L26="NON",$M26=""),AND($L26="QRR",ISNUMBER(VALUE(SUBSTITUTE($M26," ",""))),IF(ISERR(CheckQRR($M26)),LEN(SUBSTITUTE($M26," ",""))=27,CheckQRR($M26))),AND($L26="SCOR",LEN(SUBSTITUTE($M26," ",""))&gt;=5,LEN(SUBSTITUTE($M26," ",""))&lt;=25,LEFT($M26,2)="RF")),"✓","❌"),"")</f>
        <v/>
      </c>
      <c r="AL26" s="7" t="str">
        <f t="shared" si="15"/>
        <v/>
      </c>
      <c r="AM26" s="7" t="str">
        <f t="shared" si="16"/>
        <v/>
      </c>
      <c r="AN26" s="7" t="str">
        <f t="shared" si="17"/>
        <v/>
      </c>
      <c r="AO26" s="7" t="str">
        <f t="shared" si="18"/>
        <v/>
      </c>
    </row>
    <row r="27" spans="1:41" ht="16.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3" t="str">
        <f t="shared" si="19"/>
        <v/>
      </c>
      <c r="S27" s="13" t="str">
        <f t="shared" si="20"/>
        <v/>
      </c>
      <c r="T27" s="13" t="str">
        <f t="shared" si="0"/>
        <v/>
      </c>
      <c r="U27" s="13" t="str">
        <f t="shared" si="21"/>
        <v/>
      </c>
      <c r="V27" s="16" t="str">
        <f t="shared" si="1"/>
        <v/>
      </c>
      <c r="W27" s="6" t="str">
        <f t="shared" si="22"/>
        <v/>
      </c>
      <c r="X27" s="17" t="str">
        <f t="shared" si="2"/>
        <v/>
      </c>
      <c r="Y27" s="7" t="str">
        <f t="shared" si="3"/>
        <v/>
      </c>
      <c r="Z27" s="7" t="str">
        <f t="shared" si="4"/>
        <v/>
      </c>
      <c r="AA27" s="7" t="str">
        <f t="shared" si="5"/>
        <v/>
      </c>
      <c r="AB27" s="7" t="str">
        <f t="shared" si="6"/>
        <v/>
      </c>
      <c r="AC27" s="7" t="str">
        <f t="shared" si="7"/>
        <v/>
      </c>
      <c r="AD27" s="7" t="str">
        <f t="shared" si="8"/>
        <v/>
      </c>
      <c r="AE27" s="7" t="str">
        <f t="shared" si="9"/>
        <v/>
      </c>
      <c r="AF27" s="7" t="str">
        <f t="shared" si="10"/>
        <v/>
      </c>
      <c r="AG27" s="7" t="str">
        <f t="shared" si="11"/>
        <v/>
      </c>
      <c r="AH27" s="7" t="str">
        <f t="shared" si="12"/>
        <v/>
      </c>
      <c r="AI27" s="7" t="str">
        <f t="shared" si="13"/>
        <v/>
      </c>
      <c r="AJ27" s="7" t="str">
        <f t="shared" si="14"/>
        <v/>
      </c>
      <c r="AK27" s="7" t="str">
        <f>IF($W27=TRUE,IF(OR(AND($L27="NON",$M27=""),AND($L27="QRR",ISNUMBER(VALUE(SUBSTITUTE($M27," ",""))),IF(ISERR(CheckQRR($M27)),LEN(SUBSTITUTE($M27," ",""))=27,CheckQRR($M27))),AND($L27="SCOR",LEN(SUBSTITUTE($M27," ",""))&gt;=5,LEN(SUBSTITUTE($M27," ",""))&lt;=25,LEFT($M27,2)="RF")),"✓","❌"),"")</f>
        <v/>
      </c>
      <c r="AL27" s="7" t="str">
        <f t="shared" si="15"/>
        <v/>
      </c>
      <c r="AM27" s="7" t="str">
        <f t="shared" si="16"/>
        <v/>
      </c>
      <c r="AN27" s="7" t="str">
        <f t="shared" si="17"/>
        <v/>
      </c>
      <c r="AO27" s="7" t="str">
        <f t="shared" si="18"/>
        <v/>
      </c>
    </row>
    <row r="28" spans="1:41" ht="16.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13" t="str">
        <f t="shared" si="19"/>
        <v/>
      </c>
      <c r="S28" s="13" t="str">
        <f t="shared" si="20"/>
        <v/>
      </c>
      <c r="T28" s="13" t="str">
        <f t="shared" si="0"/>
        <v/>
      </c>
      <c r="U28" s="13" t="str">
        <f t="shared" si="21"/>
        <v/>
      </c>
      <c r="V28" s="16" t="str">
        <f t="shared" si="1"/>
        <v/>
      </c>
      <c r="W28" s="6" t="str">
        <f t="shared" si="22"/>
        <v/>
      </c>
      <c r="X28" s="17" t="str">
        <f t="shared" si="2"/>
        <v/>
      </c>
      <c r="Y28" s="7" t="str">
        <f t="shared" si="3"/>
        <v/>
      </c>
      <c r="Z28" s="7" t="str">
        <f t="shared" si="4"/>
        <v/>
      </c>
      <c r="AA28" s="7" t="str">
        <f t="shared" si="5"/>
        <v/>
      </c>
      <c r="AB28" s="7" t="str">
        <f t="shared" si="6"/>
        <v/>
      </c>
      <c r="AC28" s="7" t="str">
        <f t="shared" si="7"/>
        <v/>
      </c>
      <c r="AD28" s="7" t="str">
        <f t="shared" si="8"/>
        <v/>
      </c>
      <c r="AE28" s="7" t="str">
        <f t="shared" si="9"/>
        <v/>
      </c>
      <c r="AF28" s="7" t="str">
        <f t="shared" si="10"/>
        <v/>
      </c>
      <c r="AG28" s="7" t="str">
        <f t="shared" si="11"/>
        <v/>
      </c>
      <c r="AH28" s="7" t="str">
        <f t="shared" si="12"/>
        <v/>
      </c>
      <c r="AI28" s="7" t="str">
        <f t="shared" si="13"/>
        <v/>
      </c>
      <c r="AJ28" s="7" t="str">
        <f t="shared" si="14"/>
        <v/>
      </c>
      <c r="AK28" s="7" t="str">
        <f>IF($W28=TRUE,IF(OR(AND($L28="NON",$M28=""),AND($L28="QRR",ISNUMBER(VALUE(SUBSTITUTE($M28," ",""))),IF(ISERR(CheckQRR($M28)),LEN(SUBSTITUTE($M28," ",""))=27,CheckQRR($M28))),AND($L28="SCOR",LEN(SUBSTITUTE($M28," ",""))&gt;=5,LEN(SUBSTITUTE($M28," ",""))&lt;=25,LEFT($M28,2)="RF")),"✓","❌"),"")</f>
        <v/>
      </c>
      <c r="AL28" s="7" t="str">
        <f t="shared" si="15"/>
        <v/>
      </c>
      <c r="AM28" s="7" t="str">
        <f t="shared" si="16"/>
        <v/>
      </c>
      <c r="AN28" s="7" t="str">
        <f t="shared" si="17"/>
        <v/>
      </c>
      <c r="AO28" s="7" t="str">
        <f t="shared" si="18"/>
        <v/>
      </c>
    </row>
    <row r="29" spans="1:41" ht="16.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3" t="str">
        <f t="shared" si="19"/>
        <v/>
      </c>
      <c r="S29" s="13" t="str">
        <f t="shared" si="20"/>
        <v/>
      </c>
      <c r="T29" s="13" t="str">
        <f t="shared" si="0"/>
        <v/>
      </c>
      <c r="U29" s="13" t="str">
        <f t="shared" si="21"/>
        <v/>
      </c>
      <c r="V29" s="16" t="str">
        <f t="shared" si="1"/>
        <v/>
      </c>
      <c r="W29" s="6" t="str">
        <f t="shared" si="22"/>
        <v/>
      </c>
      <c r="X29" s="17" t="str">
        <f t="shared" si="2"/>
        <v/>
      </c>
      <c r="Y29" s="7" t="str">
        <f t="shared" si="3"/>
        <v/>
      </c>
      <c r="Z29" s="7" t="str">
        <f t="shared" si="4"/>
        <v/>
      </c>
      <c r="AA29" s="7" t="str">
        <f t="shared" si="5"/>
        <v/>
      </c>
      <c r="AB29" s="7" t="str">
        <f t="shared" si="6"/>
        <v/>
      </c>
      <c r="AC29" s="7" t="str">
        <f t="shared" si="7"/>
        <v/>
      </c>
      <c r="AD29" s="7" t="str">
        <f t="shared" si="8"/>
        <v/>
      </c>
      <c r="AE29" s="7" t="str">
        <f t="shared" si="9"/>
        <v/>
      </c>
      <c r="AF29" s="7" t="str">
        <f t="shared" si="10"/>
        <v/>
      </c>
      <c r="AG29" s="7" t="str">
        <f t="shared" si="11"/>
        <v/>
      </c>
      <c r="AH29" s="7" t="str">
        <f t="shared" si="12"/>
        <v/>
      </c>
      <c r="AI29" s="7" t="str">
        <f t="shared" si="13"/>
        <v/>
      </c>
      <c r="AJ29" s="7" t="str">
        <f t="shared" si="14"/>
        <v/>
      </c>
      <c r="AK29" s="7" t="str">
        <f>IF($W29=TRUE,IF(OR(AND($L29="NON",$M29=""),AND($L29="QRR",ISNUMBER(VALUE(SUBSTITUTE($M29," ",""))),IF(ISERR(CheckQRR($M29)),LEN(SUBSTITUTE($M29," ",""))=27,CheckQRR($M29))),AND($L29="SCOR",LEN(SUBSTITUTE($M29," ",""))&gt;=5,LEN(SUBSTITUTE($M29," ",""))&lt;=25,LEFT($M29,2)="RF")),"✓","❌"),"")</f>
        <v/>
      </c>
      <c r="AL29" s="7" t="str">
        <f t="shared" si="15"/>
        <v/>
      </c>
      <c r="AM29" s="7" t="str">
        <f t="shared" si="16"/>
        <v/>
      </c>
      <c r="AN29" s="7" t="str">
        <f t="shared" si="17"/>
        <v/>
      </c>
      <c r="AO29" s="7" t="str">
        <f t="shared" si="18"/>
        <v/>
      </c>
    </row>
    <row r="30" spans="1:41" ht="16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3" t="str">
        <f t="shared" si="19"/>
        <v/>
      </c>
      <c r="S30" s="13" t="str">
        <f t="shared" si="20"/>
        <v/>
      </c>
      <c r="T30" s="13" t="str">
        <f t="shared" si="0"/>
        <v/>
      </c>
      <c r="U30" s="13" t="str">
        <f t="shared" si="21"/>
        <v/>
      </c>
      <c r="V30" s="16" t="str">
        <f t="shared" si="1"/>
        <v/>
      </c>
      <c r="W30" s="6" t="str">
        <f t="shared" si="22"/>
        <v/>
      </c>
      <c r="X30" s="17" t="str">
        <f t="shared" si="2"/>
        <v/>
      </c>
      <c r="Y30" s="7" t="str">
        <f t="shared" si="3"/>
        <v/>
      </c>
      <c r="Z30" s="7" t="str">
        <f t="shared" si="4"/>
        <v/>
      </c>
      <c r="AA30" s="7" t="str">
        <f t="shared" si="5"/>
        <v/>
      </c>
      <c r="AB30" s="7" t="str">
        <f t="shared" si="6"/>
        <v/>
      </c>
      <c r="AC30" s="7" t="str">
        <f t="shared" si="7"/>
        <v/>
      </c>
      <c r="AD30" s="7" t="str">
        <f t="shared" si="8"/>
        <v/>
      </c>
      <c r="AE30" s="7" t="str">
        <f t="shared" si="9"/>
        <v/>
      </c>
      <c r="AF30" s="7" t="str">
        <f t="shared" si="10"/>
        <v/>
      </c>
      <c r="AG30" s="7" t="str">
        <f t="shared" si="11"/>
        <v/>
      </c>
      <c r="AH30" s="7" t="str">
        <f t="shared" si="12"/>
        <v/>
      </c>
      <c r="AI30" s="7" t="str">
        <f t="shared" si="13"/>
        <v/>
      </c>
      <c r="AJ30" s="7" t="str">
        <f t="shared" si="14"/>
        <v/>
      </c>
      <c r="AK30" s="7" t="str">
        <f>IF($W30=TRUE,IF(OR(AND($L30="NON",$M30=""),AND($L30="QRR",ISNUMBER(VALUE(SUBSTITUTE($M30," ",""))),IF(ISERR(CheckQRR($M30)),LEN(SUBSTITUTE($M30," ",""))=27,CheckQRR($M30))),AND($L30="SCOR",LEN(SUBSTITUTE($M30," ",""))&gt;=5,LEN(SUBSTITUTE($M30," ",""))&lt;=25,LEFT($M30,2)="RF")),"✓","❌"),"")</f>
        <v/>
      </c>
      <c r="AL30" s="7" t="str">
        <f t="shared" si="15"/>
        <v/>
      </c>
      <c r="AM30" s="7" t="str">
        <f t="shared" si="16"/>
        <v/>
      </c>
      <c r="AN30" s="7" t="str">
        <f t="shared" si="17"/>
        <v/>
      </c>
      <c r="AO30" s="7" t="str">
        <f t="shared" si="18"/>
        <v/>
      </c>
    </row>
    <row r="31" spans="1:41" ht="16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3" t="str">
        <f t="shared" si="19"/>
        <v/>
      </c>
      <c r="S31" s="13" t="str">
        <f t="shared" si="20"/>
        <v/>
      </c>
      <c r="T31" s="13" t="str">
        <f t="shared" si="0"/>
        <v/>
      </c>
      <c r="U31" s="13" t="str">
        <f t="shared" si="21"/>
        <v/>
      </c>
      <c r="V31" s="16" t="str">
        <f t="shared" si="1"/>
        <v/>
      </c>
      <c r="W31" s="6" t="str">
        <f t="shared" si="22"/>
        <v/>
      </c>
      <c r="X31" s="17" t="str">
        <f t="shared" si="2"/>
        <v/>
      </c>
      <c r="Y31" s="7" t="str">
        <f t="shared" si="3"/>
        <v/>
      </c>
      <c r="Z31" s="7" t="str">
        <f t="shared" si="4"/>
        <v/>
      </c>
      <c r="AA31" s="7" t="str">
        <f t="shared" si="5"/>
        <v/>
      </c>
      <c r="AB31" s="7" t="str">
        <f t="shared" si="6"/>
        <v/>
      </c>
      <c r="AC31" s="7" t="str">
        <f t="shared" si="7"/>
        <v/>
      </c>
      <c r="AD31" s="7" t="str">
        <f t="shared" si="8"/>
        <v/>
      </c>
      <c r="AE31" s="7" t="str">
        <f t="shared" si="9"/>
        <v/>
      </c>
      <c r="AF31" s="7" t="str">
        <f t="shared" si="10"/>
        <v/>
      </c>
      <c r="AG31" s="7" t="str">
        <f t="shared" si="11"/>
        <v/>
      </c>
      <c r="AH31" s="7" t="str">
        <f t="shared" si="12"/>
        <v/>
      </c>
      <c r="AI31" s="7" t="str">
        <f t="shared" si="13"/>
        <v/>
      </c>
      <c r="AJ31" s="7" t="str">
        <f t="shared" si="14"/>
        <v/>
      </c>
      <c r="AK31" s="7" t="str">
        <f>IF($W31=TRUE,IF(OR(AND($L31="NON",$M31=""),AND($L31="QRR",ISNUMBER(VALUE(SUBSTITUTE($M31," ",""))),IF(ISERR(CheckQRR($M31)),LEN(SUBSTITUTE($M31," ",""))=27,CheckQRR($M31))),AND($L31="SCOR",LEN(SUBSTITUTE($M31," ",""))&gt;=5,LEN(SUBSTITUTE($M31," ",""))&lt;=25,LEFT($M31,2)="RF")),"✓","❌"),"")</f>
        <v/>
      </c>
      <c r="AL31" s="7" t="str">
        <f t="shared" si="15"/>
        <v/>
      </c>
      <c r="AM31" s="7" t="str">
        <f t="shared" si="16"/>
        <v/>
      </c>
      <c r="AN31" s="7" t="str">
        <f t="shared" si="17"/>
        <v/>
      </c>
      <c r="AO31" s="7" t="str">
        <f t="shared" si="18"/>
        <v/>
      </c>
    </row>
    <row r="32" spans="1:41" ht="16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13" t="str">
        <f t="shared" si="19"/>
        <v/>
      </c>
      <c r="S32" s="13" t="str">
        <f t="shared" si="20"/>
        <v/>
      </c>
      <c r="T32" s="13" t="str">
        <f t="shared" si="0"/>
        <v/>
      </c>
      <c r="U32" s="13" t="str">
        <f t="shared" si="21"/>
        <v/>
      </c>
      <c r="V32" s="16" t="str">
        <f t="shared" si="1"/>
        <v/>
      </c>
      <c r="W32" s="6" t="str">
        <f t="shared" si="22"/>
        <v/>
      </c>
      <c r="X32" s="17" t="str">
        <f t="shared" si="2"/>
        <v/>
      </c>
      <c r="Y32" s="7" t="str">
        <f t="shared" si="3"/>
        <v/>
      </c>
      <c r="Z32" s="7" t="str">
        <f t="shared" si="4"/>
        <v/>
      </c>
      <c r="AA32" s="7" t="str">
        <f t="shared" si="5"/>
        <v/>
      </c>
      <c r="AB32" s="7" t="str">
        <f t="shared" si="6"/>
        <v/>
      </c>
      <c r="AC32" s="7" t="str">
        <f t="shared" si="7"/>
        <v/>
      </c>
      <c r="AD32" s="7" t="str">
        <f t="shared" si="8"/>
        <v/>
      </c>
      <c r="AE32" s="7" t="str">
        <f t="shared" si="9"/>
        <v/>
      </c>
      <c r="AF32" s="7" t="str">
        <f t="shared" si="10"/>
        <v/>
      </c>
      <c r="AG32" s="7" t="str">
        <f t="shared" si="11"/>
        <v/>
      </c>
      <c r="AH32" s="7" t="str">
        <f t="shared" si="12"/>
        <v/>
      </c>
      <c r="AI32" s="7" t="str">
        <f t="shared" si="13"/>
        <v/>
      </c>
      <c r="AJ32" s="7" t="str">
        <f t="shared" si="14"/>
        <v/>
      </c>
      <c r="AK32" s="7" t="str">
        <f>IF($W32=TRUE,IF(OR(AND($L32="NON",$M32=""),AND($L32="QRR",ISNUMBER(VALUE(SUBSTITUTE($M32," ",""))),IF(ISERR(CheckQRR($M32)),LEN(SUBSTITUTE($M32," ",""))=27,CheckQRR($M32))),AND($L32="SCOR",LEN(SUBSTITUTE($M32," ",""))&gt;=5,LEN(SUBSTITUTE($M32," ",""))&lt;=25,LEFT($M32,2)="RF")),"✓","❌"),"")</f>
        <v/>
      </c>
      <c r="AL32" s="7" t="str">
        <f t="shared" si="15"/>
        <v/>
      </c>
      <c r="AM32" s="7" t="str">
        <f t="shared" si="16"/>
        <v/>
      </c>
      <c r="AN32" s="7" t="str">
        <f t="shared" si="17"/>
        <v/>
      </c>
      <c r="AO32" s="7" t="str">
        <f t="shared" si="18"/>
        <v/>
      </c>
    </row>
    <row r="33" spans="1:41" ht="16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3" t="str">
        <f t="shared" si="19"/>
        <v/>
      </c>
      <c r="S33" s="13" t="str">
        <f t="shared" si="20"/>
        <v/>
      </c>
      <c r="T33" s="13" t="str">
        <f t="shared" si="0"/>
        <v/>
      </c>
      <c r="U33" s="13" t="str">
        <f t="shared" si="21"/>
        <v/>
      </c>
      <c r="V33" s="16" t="str">
        <f t="shared" si="1"/>
        <v/>
      </c>
      <c r="W33" s="6" t="str">
        <f t="shared" si="22"/>
        <v/>
      </c>
      <c r="X33" s="17" t="str">
        <f t="shared" si="2"/>
        <v/>
      </c>
      <c r="Y33" s="7" t="str">
        <f t="shared" si="3"/>
        <v/>
      </c>
      <c r="Z33" s="7" t="str">
        <f t="shared" si="4"/>
        <v/>
      </c>
      <c r="AA33" s="7" t="str">
        <f t="shared" si="5"/>
        <v/>
      </c>
      <c r="AB33" s="7" t="str">
        <f t="shared" si="6"/>
        <v/>
      </c>
      <c r="AC33" s="7" t="str">
        <f t="shared" si="7"/>
        <v/>
      </c>
      <c r="AD33" s="7" t="str">
        <f t="shared" si="8"/>
        <v/>
      </c>
      <c r="AE33" s="7" t="str">
        <f t="shared" si="9"/>
        <v/>
      </c>
      <c r="AF33" s="7" t="str">
        <f t="shared" si="10"/>
        <v/>
      </c>
      <c r="AG33" s="7" t="str">
        <f t="shared" si="11"/>
        <v/>
      </c>
      <c r="AH33" s="7" t="str">
        <f t="shared" si="12"/>
        <v/>
      </c>
      <c r="AI33" s="7" t="str">
        <f t="shared" si="13"/>
        <v/>
      </c>
      <c r="AJ33" s="7" t="str">
        <f t="shared" si="14"/>
        <v/>
      </c>
      <c r="AK33" s="7" t="str">
        <f>IF($W33=TRUE,IF(OR(AND($L33="NON",$M33=""),AND($L33="QRR",ISNUMBER(VALUE(SUBSTITUTE($M33," ",""))),IF(ISERR(CheckQRR($M33)),LEN(SUBSTITUTE($M33," ",""))=27,CheckQRR($M33))),AND($L33="SCOR",LEN(SUBSTITUTE($M33," ",""))&gt;=5,LEN(SUBSTITUTE($M33," ",""))&lt;=25,LEFT($M33,2)="RF")),"✓","❌"),"")</f>
        <v/>
      </c>
      <c r="AL33" s="7" t="str">
        <f t="shared" si="15"/>
        <v/>
      </c>
      <c r="AM33" s="7" t="str">
        <f t="shared" si="16"/>
        <v/>
      </c>
      <c r="AN33" s="7" t="str">
        <f t="shared" si="17"/>
        <v/>
      </c>
      <c r="AO33" s="7" t="str">
        <f t="shared" si="18"/>
        <v/>
      </c>
    </row>
    <row r="34" spans="1:41" ht="16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3" t="str">
        <f t="shared" si="19"/>
        <v/>
      </c>
      <c r="S34" s="13" t="str">
        <f t="shared" si="20"/>
        <v/>
      </c>
      <c r="T34" s="13" t="str">
        <f t="shared" ref="T34:T65" si="23">IF($W34=TRUE, IF((CONCATENATE($O34,$P34,$Q34)=""),"","\n") &amp; $O34 &amp; IF((CONCATENATE($P34,$Q34)=""),"","\n") &amp; $P34 &amp; IF(ISBLANK($Q34),"","\n") &amp; $Q34,"")</f>
        <v/>
      </c>
      <c r="U34" s="13" t="str">
        <f t="shared" si="21"/>
        <v/>
      </c>
      <c r="V34" s="16" t="str">
        <f t="shared" ref="V34:V65" si="24">IF($W34=TRUE,IF(ISNUMBER(VALUE($F34)),IF($F34="","PAYMENT",IF(VALUE($F34)=0,"NOTIFICATION","FIXED PAYMENT")),"INVALID AMOUNT"),"")</f>
        <v/>
      </c>
      <c r="W34" s="6" t="str">
        <f t="shared" ref="W34:W65" si="25">IF(CONCATENATE(A34,B34,C34,D34,E34,F34,G34,H34,I34,J34,K34,L34,M34,N34,O34,P34,Q34)="","",TRUE)</f>
        <v/>
      </c>
      <c r="X34" s="17" t="str">
        <f t="shared" si="2"/>
        <v/>
      </c>
      <c r="Y34" s="7" t="str">
        <f t="shared" ref="Y34:Y65" si="26">IF($W34=TRUE,IF(AND( OR(LEFT(SUBSTITUTE($A34," ",""),2)="LI", LEFT(SUBSTITUTE($A34," ",""),2)="CH"), LEN(SUBSTITUTE($A34," ",""))=21, IF($L34="QRR", OR(MID($A34,5,2)="30",MID($A34,5,2)="31"),AND(MID($A34,5,2)&lt;&gt;"30",MID($A34,5,2)&lt;&gt;"31"))), "✓", "❌"),"")</f>
        <v/>
      </c>
      <c r="Z34" s="7" t="str">
        <f t="shared" ref="Z34:Z65" si="27">IF($W34=TRUE,IF(AND( LEN($B34)&gt;0,LEN($B34)&lt;=70), "✓", "❌"),"")</f>
        <v/>
      </c>
      <c r="AA34" s="7" t="str">
        <f t="shared" ref="AA34:AA65" si="28">IF($W34=TRUE,IF(LEN($C34)&lt;=70, "✓", "❌"),"")</f>
        <v/>
      </c>
      <c r="AB34" s="7" t="str">
        <f t="shared" ref="AB34:AB65" si="29">IF($W34=TRUE,IF(AND( LEN($D34)&gt;0,LEN($D34)&lt;=70), "✓", "❌"),"")</f>
        <v/>
      </c>
      <c r="AC34" s="7" t="str">
        <f t="shared" ref="AC34:AC65" si="30">IF($W34=TRUE,IF(AND(LEN($E34)=2,ISERR(VALUE($E34))), "✓", "❌"),"")</f>
        <v/>
      </c>
      <c r="AD34" s="7" t="str">
        <f t="shared" ref="AD34:AD65" si="31">IF($W34=TRUE,IF(ISNUMBER(VALUE($F34)),IF(AND(VALUE($F34)&gt;=0,VALUE($F34)&lt;1000000000,TRUNC(VALUE($F34*100))=VALUE($F34*100)), "✓", "❌"),"❌"),"")</f>
        <v/>
      </c>
      <c r="AE34" s="7" t="str">
        <f t="shared" ref="AE34:AE65" si="32">IF($W34=TRUE,IF(OR($G34="CHF",$G34="EUR"), "✓", "❌"),"")</f>
        <v/>
      </c>
      <c r="AF34" s="7" t="str">
        <f t="shared" ref="AF34:AF65" si="33">IF($W34=TRUE,IF(OR(AND(ISBLANK($H34),ISBLANK($I34),ISBLANK($J34),ISBLANK($K34)),AND( LEN($H34)&gt;0,LEN($H34)&lt;=70)), "✓", "❌"),"")</f>
        <v/>
      </c>
      <c r="AG34" s="7" t="str">
        <f t="shared" ref="AG34:AG65" si="34">IF($W34=TRUE,IF(LEN($I34)&lt;=70, "✓", "❌"),"")</f>
        <v/>
      </c>
      <c r="AH34" s="7" t="str">
        <f t="shared" ref="AH34:AH65" si="35">IF($W34=TRUE,IF(OR(AND(ISBLANK($H34),ISBLANK($I34),ISBLANK($J34),ISBLANK($K34)),AND( LEN($J34)&gt;0,LEN($J34)&lt;=70)), "✓", "❌"),"")</f>
        <v/>
      </c>
      <c r="AI34" s="7" t="str">
        <f t="shared" ref="AI34:AI65" si="36">IF($W34=TRUE,IF(OR(AND(ISBLANK($H34),ISBLANK($I34),ISBLANK($J34),ISBLANK($K34)),AND(LEN($K34)=2,ISERR(VALUE($K34)))), "✓", "❌"),"")</f>
        <v/>
      </c>
      <c r="AJ34" s="7" t="str">
        <f t="shared" ref="AJ34:AJ65" si="37">IF($W34=TRUE,IF(IF(OR(MID($A34,5,2)="30",MID($A34,5,2)="31"),$L34="QRR",OR($L34="SCOR",$L34="NON")), "✓", "❌"),"")</f>
        <v/>
      </c>
      <c r="AK34" s="7" t="str">
        <f>IF($W34=TRUE,IF(OR(AND($L34="NON",$M34=""),AND($L34="QRR",ISNUMBER(VALUE(SUBSTITUTE($M34," ",""))),IF(ISERR(CheckQRR($M34)),LEN(SUBSTITUTE($M34," ",""))=27,CheckQRR($M34))),AND($L34="SCOR",LEN(SUBSTITUTE($M34," ",""))&gt;=5,LEN(SUBSTITUTE($M34," ",""))&lt;=25,LEFT($M34,2)="RF")),"✓","❌"),"")</f>
        <v/>
      </c>
      <c r="AL34" s="7" t="str">
        <f t="shared" ref="AL34:AL65" si="38">IF($W34=TRUE,IF(LEN($N34)+LEN($O34)&lt;=140,IF($V34="NOTIFICATION",IF(OR(EXACT(TRIM($N34),"NICHT ZUR ZAHLUNG VERWENDEN"),EXACT(TRIM($N34),"DO NOT USE FOR PAYMENT"),EXACT(TRIM($N34),"NE PAS UTILISER POUR LE PAIEMENT"),EXACT(TRIM($N34),"NON UTILIZZARE PER IL PAGAMENTO")), "✓", "❌"), "✓"), "❌"),"")</f>
        <v/>
      </c>
      <c r="AM34" s="7" t="str">
        <f t="shared" ref="AM34:AM65" si="39">IF($W34=TRUE,IF(LEN($N34)+LEN($O34)&lt;=140, "✓", "❌"),"")</f>
        <v/>
      </c>
      <c r="AN34" s="7" t="str">
        <f t="shared" ref="AN34:AN65" si="40">IF($W34=TRUE,IF(LEN($P34)&lt;=100, "✓", "❌"),"")</f>
        <v/>
      </c>
      <c r="AO34" s="7" t="str">
        <f t="shared" ref="AO34:AO65" si="41">IF($W34=TRUE,IF(LEN($Q34)&lt;=100, "✓", "❌"),"")</f>
        <v/>
      </c>
    </row>
    <row r="35" spans="1:41" ht="16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13" t="str">
        <f t="shared" si="19"/>
        <v/>
      </c>
      <c r="S35" s="13" t="str">
        <f t="shared" si="20"/>
        <v/>
      </c>
      <c r="T35" s="13" t="str">
        <f t="shared" si="23"/>
        <v/>
      </c>
      <c r="U35" s="13" t="str">
        <f t="shared" si="21"/>
        <v/>
      </c>
      <c r="V35" s="16" t="str">
        <f t="shared" si="24"/>
        <v/>
      </c>
      <c r="W35" s="6" t="str">
        <f t="shared" si="25"/>
        <v/>
      </c>
      <c r="X35" s="17" t="str">
        <f t="shared" si="2"/>
        <v/>
      </c>
      <c r="Y35" s="7" t="str">
        <f t="shared" si="26"/>
        <v/>
      </c>
      <c r="Z35" s="7" t="str">
        <f t="shared" si="27"/>
        <v/>
      </c>
      <c r="AA35" s="7" t="str">
        <f t="shared" si="28"/>
        <v/>
      </c>
      <c r="AB35" s="7" t="str">
        <f t="shared" si="29"/>
        <v/>
      </c>
      <c r="AC35" s="7" t="str">
        <f t="shared" si="30"/>
        <v/>
      </c>
      <c r="AD35" s="7" t="str">
        <f t="shared" si="31"/>
        <v/>
      </c>
      <c r="AE35" s="7" t="str">
        <f t="shared" si="32"/>
        <v/>
      </c>
      <c r="AF35" s="7" t="str">
        <f t="shared" si="33"/>
        <v/>
      </c>
      <c r="AG35" s="7" t="str">
        <f t="shared" si="34"/>
        <v/>
      </c>
      <c r="AH35" s="7" t="str">
        <f t="shared" si="35"/>
        <v/>
      </c>
      <c r="AI35" s="7" t="str">
        <f t="shared" si="36"/>
        <v/>
      </c>
      <c r="AJ35" s="7" t="str">
        <f t="shared" si="37"/>
        <v/>
      </c>
      <c r="AK35" s="7" t="str">
        <f>IF($W35=TRUE,IF(OR(AND($L35="NON",$M35=""),AND($L35="QRR",ISNUMBER(VALUE(SUBSTITUTE($M35," ",""))),IF(ISERR(CheckQRR($M35)),LEN(SUBSTITUTE($M35," ",""))=27,CheckQRR($M35))),AND($L35="SCOR",LEN(SUBSTITUTE($M35," ",""))&gt;=5,LEN(SUBSTITUTE($M35," ",""))&lt;=25,LEFT($M35,2)="RF")),"✓","❌"),"")</f>
        <v/>
      </c>
      <c r="AL35" s="7" t="str">
        <f t="shared" si="38"/>
        <v/>
      </c>
      <c r="AM35" s="7" t="str">
        <f t="shared" si="39"/>
        <v/>
      </c>
      <c r="AN35" s="7" t="str">
        <f t="shared" si="40"/>
        <v/>
      </c>
      <c r="AO35" s="7" t="str">
        <f t="shared" si="41"/>
        <v/>
      </c>
    </row>
    <row r="36" spans="1:41" ht="16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13" t="str">
        <f t="shared" si="19"/>
        <v/>
      </c>
      <c r="S36" s="13" t="str">
        <f t="shared" si="20"/>
        <v/>
      </c>
      <c r="T36" s="13" t="str">
        <f t="shared" si="23"/>
        <v/>
      </c>
      <c r="U36" s="13" t="str">
        <f t="shared" si="21"/>
        <v/>
      </c>
      <c r="V36" s="16" t="str">
        <f t="shared" si="24"/>
        <v/>
      </c>
      <c r="W36" s="6" t="str">
        <f t="shared" si="25"/>
        <v/>
      </c>
      <c r="X36" s="17" t="str">
        <f t="shared" si="2"/>
        <v/>
      </c>
      <c r="Y36" s="7" t="str">
        <f t="shared" si="26"/>
        <v/>
      </c>
      <c r="Z36" s="7" t="str">
        <f t="shared" si="27"/>
        <v/>
      </c>
      <c r="AA36" s="7" t="str">
        <f t="shared" si="28"/>
        <v/>
      </c>
      <c r="AB36" s="7" t="str">
        <f t="shared" si="29"/>
        <v/>
      </c>
      <c r="AC36" s="7" t="str">
        <f t="shared" si="30"/>
        <v/>
      </c>
      <c r="AD36" s="7" t="str">
        <f t="shared" si="31"/>
        <v/>
      </c>
      <c r="AE36" s="7" t="str">
        <f t="shared" si="32"/>
        <v/>
      </c>
      <c r="AF36" s="7" t="str">
        <f t="shared" si="33"/>
        <v/>
      </c>
      <c r="AG36" s="7" t="str">
        <f t="shared" si="34"/>
        <v/>
      </c>
      <c r="AH36" s="7" t="str">
        <f t="shared" si="35"/>
        <v/>
      </c>
      <c r="AI36" s="7" t="str">
        <f t="shared" si="36"/>
        <v/>
      </c>
      <c r="AJ36" s="7" t="str">
        <f t="shared" si="37"/>
        <v/>
      </c>
      <c r="AK36" s="7" t="str">
        <f>IF($W36=TRUE,IF(OR(AND($L36="NON",$M36=""),AND($L36="QRR",ISNUMBER(VALUE(SUBSTITUTE($M36," ",""))),IF(ISERR(CheckQRR($M36)),LEN(SUBSTITUTE($M36," ",""))=27,CheckQRR($M36))),AND($L36="SCOR",LEN(SUBSTITUTE($M36," ",""))&gt;=5,LEN(SUBSTITUTE($M36," ",""))&lt;=25,LEFT($M36,2)="RF")),"✓","❌"),"")</f>
        <v/>
      </c>
      <c r="AL36" s="7" t="str">
        <f t="shared" si="38"/>
        <v/>
      </c>
      <c r="AM36" s="7" t="str">
        <f t="shared" si="39"/>
        <v/>
      </c>
      <c r="AN36" s="7" t="str">
        <f t="shared" si="40"/>
        <v/>
      </c>
      <c r="AO36" s="7" t="str">
        <f t="shared" si="41"/>
        <v/>
      </c>
    </row>
    <row r="37" spans="1:41" ht="16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3" t="str">
        <f t="shared" si="19"/>
        <v/>
      </c>
      <c r="S37" s="13" t="str">
        <f t="shared" si="20"/>
        <v/>
      </c>
      <c r="T37" s="13" t="str">
        <f t="shared" si="23"/>
        <v/>
      </c>
      <c r="U37" s="13" t="str">
        <f t="shared" si="21"/>
        <v/>
      </c>
      <c r="V37" s="16" t="str">
        <f t="shared" si="24"/>
        <v/>
      </c>
      <c r="W37" s="6" t="str">
        <f t="shared" si="25"/>
        <v/>
      </c>
      <c r="X37" s="17" t="str">
        <f t="shared" si="2"/>
        <v/>
      </c>
      <c r="Y37" s="7" t="str">
        <f t="shared" si="26"/>
        <v/>
      </c>
      <c r="Z37" s="7" t="str">
        <f t="shared" si="27"/>
        <v/>
      </c>
      <c r="AA37" s="7" t="str">
        <f t="shared" si="28"/>
        <v/>
      </c>
      <c r="AB37" s="7" t="str">
        <f t="shared" si="29"/>
        <v/>
      </c>
      <c r="AC37" s="7" t="str">
        <f t="shared" si="30"/>
        <v/>
      </c>
      <c r="AD37" s="7" t="str">
        <f t="shared" si="31"/>
        <v/>
      </c>
      <c r="AE37" s="7" t="str">
        <f t="shared" si="32"/>
        <v/>
      </c>
      <c r="AF37" s="7" t="str">
        <f t="shared" si="33"/>
        <v/>
      </c>
      <c r="AG37" s="7" t="str">
        <f t="shared" si="34"/>
        <v/>
      </c>
      <c r="AH37" s="7" t="str">
        <f t="shared" si="35"/>
        <v/>
      </c>
      <c r="AI37" s="7" t="str">
        <f t="shared" si="36"/>
        <v/>
      </c>
      <c r="AJ37" s="7" t="str">
        <f t="shared" si="37"/>
        <v/>
      </c>
      <c r="AK37" s="7" t="str">
        <f>IF($W37=TRUE,IF(OR(AND($L37="NON",$M37=""),AND($L37="QRR",ISNUMBER(VALUE(SUBSTITUTE($M37," ",""))),IF(ISERR(CheckQRR($M37)),LEN(SUBSTITUTE($M37," ",""))=27,CheckQRR($M37))),AND($L37="SCOR",LEN(SUBSTITUTE($M37," ",""))&gt;=5,LEN(SUBSTITUTE($M37," ",""))&lt;=25,LEFT($M37,2)="RF")),"✓","❌"),"")</f>
        <v/>
      </c>
      <c r="AL37" s="7" t="str">
        <f t="shared" si="38"/>
        <v/>
      </c>
      <c r="AM37" s="7" t="str">
        <f t="shared" si="39"/>
        <v/>
      </c>
      <c r="AN37" s="7" t="str">
        <f t="shared" si="40"/>
        <v/>
      </c>
      <c r="AO37" s="7" t="str">
        <f t="shared" si="41"/>
        <v/>
      </c>
    </row>
    <row r="38" spans="1:41" ht="16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3" t="str">
        <f t="shared" si="19"/>
        <v/>
      </c>
      <c r="S38" s="13" t="str">
        <f t="shared" si="20"/>
        <v/>
      </c>
      <c r="T38" s="13" t="str">
        <f t="shared" si="23"/>
        <v/>
      </c>
      <c r="U38" s="13" t="str">
        <f t="shared" si="21"/>
        <v/>
      </c>
      <c r="V38" s="16" t="str">
        <f t="shared" si="24"/>
        <v/>
      </c>
      <c r="W38" s="6" t="str">
        <f t="shared" si="25"/>
        <v/>
      </c>
      <c r="X38" s="17" t="str">
        <f t="shared" si="2"/>
        <v/>
      </c>
      <c r="Y38" s="7" t="str">
        <f t="shared" si="26"/>
        <v/>
      </c>
      <c r="Z38" s="7" t="str">
        <f t="shared" si="27"/>
        <v/>
      </c>
      <c r="AA38" s="7" t="str">
        <f t="shared" si="28"/>
        <v/>
      </c>
      <c r="AB38" s="7" t="str">
        <f t="shared" si="29"/>
        <v/>
      </c>
      <c r="AC38" s="7" t="str">
        <f t="shared" si="30"/>
        <v/>
      </c>
      <c r="AD38" s="7" t="str">
        <f t="shared" si="31"/>
        <v/>
      </c>
      <c r="AE38" s="7" t="str">
        <f t="shared" si="32"/>
        <v/>
      </c>
      <c r="AF38" s="7" t="str">
        <f t="shared" si="33"/>
        <v/>
      </c>
      <c r="AG38" s="7" t="str">
        <f t="shared" si="34"/>
        <v/>
      </c>
      <c r="AH38" s="7" t="str">
        <f t="shared" si="35"/>
        <v/>
      </c>
      <c r="AI38" s="7" t="str">
        <f t="shared" si="36"/>
        <v/>
      </c>
      <c r="AJ38" s="7" t="str">
        <f t="shared" si="37"/>
        <v/>
      </c>
      <c r="AK38" s="7" t="str">
        <f>IF($W38=TRUE,IF(OR(AND($L38="NON",$M38=""),AND($L38="QRR",ISNUMBER(VALUE(SUBSTITUTE($M38," ",""))),IF(ISERR(CheckQRR($M38)),LEN(SUBSTITUTE($M38," ",""))=27,CheckQRR($M38))),AND($L38="SCOR",LEN(SUBSTITUTE($M38," ",""))&gt;=5,LEN(SUBSTITUTE($M38," ",""))&lt;=25,LEFT($M38,2)="RF")),"✓","❌"),"")</f>
        <v/>
      </c>
      <c r="AL38" s="7" t="str">
        <f t="shared" si="38"/>
        <v/>
      </c>
      <c r="AM38" s="7" t="str">
        <f t="shared" si="39"/>
        <v/>
      </c>
      <c r="AN38" s="7" t="str">
        <f t="shared" si="40"/>
        <v/>
      </c>
      <c r="AO38" s="7" t="str">
        <f t="shared" si="41"/>
        <v/>
      </c>
    </row>
    <row r="39" spans="1:41" ht="16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3" t="str">
        <f t="shared" si="19"/>
        <v/>
      </c>
      <c r="S39" s="13" t="str">
        <f t="shared" si="20"/>
        <v/>
      </c>
      <c r="T39" s="13" t="str">
        <f t="shared" si="23"/>
        <v/>
      </c>
      <c r="U39" s="13" t="str">
        <f t="shared" si="21"/>
        <v/>
      </c>
      <c r="V39" s="16" t="str">
        <f t="shared" si="24"/>
        <v/>
      </c>
      <c r="W39" s="6" t="str">
        <f t="shared" si="25"/>
        <v/>
      </c>
      <c r="X39" s="17" t="str">
        <f t="shared" si="2"/>
        <v/>
      </c>
      <c r="Y39" s="7" t="str">
        <f t="shared" si="26"/>
        <v/>
      </c>
      <c r="Z39" s="7" t="str">
        <f t="shared" si="27"/>
        <v/>
      </c>
      <c r="AA39" s="7" t="str">
        <f t="shared" si="28"/>
        <v/>
      </c>
      <c r="AB39" s="7" t="str">
        <f t="shared" si="29"/>
        <v/>
      </c>
      <c r="AC39" s="7" t="str">
        <f t="shared" si="30"/>
        <v/>
      </c>
      <c r="AD39" s="7" t="str">
        <f t="shared" si="31"/>
        <v/>
      </c>
      <c r="AE39" s="7" t="str">
        <f t="shared" si="32"/>
        <v/>
      </c>
      <c r="AF39" s="7" t="str">
        <f t="shared" si="33"/>
        <v/>
      </c>
      <c r="AG39" s="7" t="str">
        <f t="shared" si="34"/>
        <v/>
      </c>
      <c r="AH39" s="7" t="str">
        <f t="shared" si="35"/>
        <v/>
      </c>
      <c r="AI39" s="7" t="str">
        <f t="shared" si="36"/>
        <v/>
      </c>
      <c r="AJ39" s="7" t="str">
        <f t="shared" si="37"/>
        <v/>
      </c>
      <c r="AK39" s="7" t="str">
        <f>IF($W39=TRUE,IF(OR(AND($L39="NON",$M39=""),AND($L39="QRR",ISNUMBER(VALUE(SUBSTITUTE($M39," ",""))),IF(ISERR(CheckQRR($M39)),LEN(SUBSTITUTE($M39," ",""))=27,CheckQRR($M39))),AND($L39="SCOR",LEN(SUBSTITUTE($M39," ",""))&gt;=5,LEN(SUBSTITUTE($M39," ",""))&lt;=25,LEFT($M39,2)="RF")),"✓","❌"),"")</f>
        <v/>
      </c>
      <c r="AL39" s="7" t="str">
        <f t="shared" si="38"/>
        <v/>
      </c>
      <c r="AM39" s="7" t="str">
        <f t="shared" si="39"/>
        <v/>
      </c>
      <c r="AN39" s="7" t="str">
        <f t="shared" si="40"/>
        <v/>
      </c>
      <c r="AO39" s="7" t="str">
        <f t="shared" si="41"/>
        <v/>
      </c>
    </row>
    <row r="40" spans="1:41" ht="16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13" t="str">
        <f t="shared" si="19"/>
        <v/>
      </c>
      <c r="S40" s="13" t="str">
        <f t="shared" si="20"/>
        <v/>
      </c>
      <c r="T40" s="13" t="str">
        <f t="shared" si="23"/>
        <v/>
      </c>
      <c r="U40" s="13" t="str">
        <f t="shared" si="21"/>
        <v/>
      </c>
      <c r="V40" s="16" t="str">
        <f t="shared" si="24"/>
        <v/>
      </c>
      <c r="W40" s="6" t="str">
        <f t="shared" si="25"/>
        <v/>
      </c>
      <c r="X40" s="17" t="str">
        <f t="shared" si="2"/>
        <v/>
      </c>
      <c r="Y40" s="7" t="str">
        <f t="shared" si="26"/>
        <v/>
      </c>
      <c r="Z40" s="7" t="str">
        <f t="shared" si="27"/>
        <v/>
      </c>
      <c r="AA40" s="7" t="str">
        <f t="shared" si="28"/>
        <v/>
      </c>
      <c r="AB40" s="7" t="str">
        <f t="shared" si="29"/>
        <v/>
      </c>
      <c r="AC40" s="7" t="str">
        <f t="shared" si="30"/>
        <v/>
      </c>
      <c r="AD40" s="7" t="str">
        <f t="shared" si="31"/>
        <v/>
      </c>
      <c r="AE40" s="7" t="str">
        <f t="shared" si="32"/>
        <v/>
      </c>
      <c r="AF40" s="7" t="str">
        <f t="shared" si="33"/>
        <v/>
      </c>
      <c r="AG40" s="7" t="str">
        <f t="shared" si="34"/>
        <v/>
      </c>
      <c r="AH40" s="7" t="str">
        <f t="shared" si="35"/>
        <v/>
      </c>
      <c r="AI40" s="7" t="str">
        <f t="shared" si="36"/>
        <v/>
      </c>
      <c r="AJ40" s="7" t="str">
        <f t="shared" si="37"/>
        <v/>
      </c>
      <c r="AK40" s="7" t="str">
        <f>IF($W40=TRUE,IF(OR(AND($L40="NON",$M40=""),AND($L40="QRR",ISNUMBER(VALUE(SUBSTITUTE($M40," ",""))),IF(ISERR(CheckQRR($M40)),LEN(SUBSTITUTE($M40," ",""))=27,CheckQRR($M40))),AND($L40="SCOR",LEN(SUBSTITUTE($M40," ",""))&gt;=5,LEN(SUBSTITUTE($M40," ",""))&lt;=25,LEFT($M40,2)="RF")),"✓","❌"),"")</f>
        <v/>
      </c>
      <c r="AL40" s="7" t="str">
        <f t="shared" si="38"/>
        <v/>
      </c>
      <c r="AM40" s="7" t="str">
        <f t="shared" si="39"/>
        <v/>
      </c>
      <c r="AN40" s="7" t="str">
        <f t="shared" si="40"/>
        <v/>
      </c>
      <c r="AO40" s="7" t="str">
        <f t="shared" si="41"/>
        <v/>
      </c>
    </row>
    <row r="41" spans="1:41" ht="16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13" t="str">
        <f t="shared" si="19"/>
        <v/>
      </c>
      <c r="S41" s="13" t="str">
        <f t="shared" si="20"/>
        <v/>
      </c>
      <c r="T41" s="13" t="str">
        <f t="shared" si="23"/>
        <v/>
      </c>
      <c r="U41" s="13" t="str">
        <f t="shared" si="21"/>
        <v/>
      </c>
      <c r="V41" s="16" t="str">
        <f t="shared" si="24"/>
        <v/>
      </c>
      <c r="W41" s="6" t="str">
        <f t="shared" si="25"/>
        <v/>
      </c>
      <c r="X41" s="17" t="str">
        <f t="shared" si="2"/>
        <v/>
      </c>
      <c r="Y41" s="7" t="str">
        <f t="shared" si="26"/>
        <v/>
      </c>
      <c r="Z41" s="7" t="str">
        <f t="shared" si="27"/>
        <v/>
      </c>
      <c r="AA41" s="7" t="str">
        <f t="shared" si="28"/>
        <v/>
      </c>
      <c r="AB41" s="7" t="str">
        <f t="shared" si="29"/>
        <v/>
      </c>
      <c r="AC41" s="7" t="str">
        <f t="shared" si="30"/>
        <v/>
      </c>
      <c r="AD41" s="7" t="str">
        <f t="shared" si="31"/>
        <v/>
      </c>
      <c r="AE41" s="7" t="str">
        <f t="shared" si="32"/>
        <v/>
      </c>
      <c r="AF41" s="7" t="str">
        <f t="shared" si="33"/>
        <v/>
      </c>
      <c r="AG41" s="7" t="str">
        <f t="shared" si="34"/>
        <v/>
      </c>
      <c r="AH41" s="7" t="str">
        <f t="shared" si="35"/>
        <v/>
      </c>
      <c r="AI41" s="7" t="str">
        <f t="shared" si="36"/>
        <v/>
      </c>
      <c r="AJ41" s="7" t="str">
        <f t="shared" si="37"/>
        <v/>
      </c>
      <c r="AK41" s="7" t="str">
        <f>IF($W41=TRUE,IF(OR(AND($L41="NON",$M41=""),AND($L41="QRR",ISNUMBER(VALUE(SUBSTITUTE($M41," ",""))),IF(ISERR(CheckQRR($M41)),LEN(SUBSTITUTE($M41," ",""))=27,CheckQRR($M41))),AND($L41="SCOR",LEN(SUBSTITUTE($M41," ",""))&gt;=5,LEN(SUBSTITUTE($M41," ",""))&lt;=25,LEFT($M41,2)="RF")),"✓","❌"),"")</f>
        <v/>
      </c>
      <c r="AL41" s="7" t="str">
        <f t="shared" si="38"/>
        <v/>
      </c>
      <c r="AM41" s="7" t="str">
        <f t="shared" si="39"/>
        <v/>
      </c>
      <c r="AN41" s="7" t="str">
        <f t="shared" si="40"/>
        <v/>
      </c>
      <c r="AO41" s="7" t="str">
        <f t="shared" si="41"/>
        <v/>
      </c>
    </row>
    <row r="42" spans="1:41" ht="16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13" t="str">
        <f t="shared" si="19"/>
        <v/>
      </c>
      <c r="S42" s="13" t="str">
        <f t="shared" si="20"/>
        <v/>
      </c>
      <c r="T42" s="13" t="str">
        <f t="shared" si="23"/>
        <v/>
      </c>
      <c r="U42" s="13" t="str">
        <f t="shared" si="21"/>
        <v/>
      </c>
      <c r="V42" s="16" t="str">
        <f t="shared" si="24"/>
        <v/>
      </c>
      <c r="W42" s="6" t="str">
        <f t="shared" si="25"/>
        <v/>
      </c>
      <c r="X42" s="17" t="str">
        <f t="shared" si="2"/>
        <v/>
      </c>
      <c r="Y42" s="7" t="str">
        <f t="shared" si="26"/>
        <v/>
      </c>
      <c r="Z42" s="7" t="str">
        <f t="shared" si="27"/>
        <v/>
      </c>
      <c r="AA42" s="7" t="str">
        <f t="shared" si="28"/>
        <v/>
      </c>
      <c r="AB42" s="7" t="str">
        <f t="shared" si="29"/>
        <v/>
      </c>
      <c r="AC42" s="7" t="str">
        <f t="shared" si="30"/>
        <v/>
      </c>
      <c r="AD42" s="7" t="str">
        <f t="shared" si="31"/>
        <v/>
      </c>
      <c r="AE42" s="7" t="str">
        <f t="shared" si="32"/>
        <v/>
      </c>
      <c r="AF42" s="7" t="str">
        <f t="shared" si="33"/>
        <v/>
      </c>
      <c r="AG42" s="7" t="str">
        <f t="shared" si="34"/>
        <v/>
      </c>
      <c r="AH42" s="7" t="str">
        <f t="shared" si="35"/>
        <v/>
      </c>
      <c r="AI42" s="7" t="str">
        <f t="shared" si="36"/>
        <v/>
      </c>
      <c r="AJ42" s="7" t="str">
        <f t="shared" si="37"/>
        <v/>
      </c>
      <c r="AK42" s="7" t="str">
        <f>IF($W42=TRUE,IF(OR(AND($L42="NON",$M42=""),AND($L42="QRR",ISNUMBER(VALUE(SUBSTITUTE($M42," ",""))),IF(ISERR(CheckQRR($M42)),LEN(SUBSTITUTE($M42," ",""))=27,CheckQRR($M42))),AND($L42="SCOR",LEN(SUBSTITUTE($M42," ",""))&gt;=5,LEN(SUBSTITUTE($M42," ",""))&lt;=25,LEFT($M42,2)="RF")),"✓","❌"),"")</f>
        <v/>
      </c>
      <c r="AL42" s="7" t="str">
        <f t="shared" si="38"/>
        <v/>
      </c>
      <c r="AM42" s="7" t="str">
        <f t="shared" si="39"/>
        <v/>
      </c>
      <c r="AN42" s="7" t="str">
        <f t="shared" si="40"/>
        <v/>
      </c>
      <c r="AO42" s="7" t="str">
        <f t="shared" si="41"/>
        <v/>
      </c>
    </row>
    <row r="43" spans="1:41" ht="16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13" t="str">
        <f t="shared" si="19"/>
        <v/>
      </c>
      <c r="S43" s="13" t="str">
        <f t="shared" si="20"/>
        <v/>
      </c>
      <c r="T43" s="13" t="str">
        <f t="shared" si="23"/>
        <v/>
      </c>
      <c r="U43" s="13" t="str">
        <f t="shared" si="21"/>
        <v/>
      </c>
      <c r="V43" s="16" t="str">
        <f t="shared" si="24"/>
        <v/>
      </c>
      <c r="W43" s="6" t="str">
        <f t="shared" si="25"/>
        <v/>
      </c>
      <c r="X43" s="17" t="str">
        <f t="shared" si="2"/>
        <v/>
      </c>
      <c r="Y43" s="7" t="str">
        <f t="shared" si="26"/>
        <v/>
      </c>
      <c r="Z43" s="7" t="str">
        <f t="shared" si="27"/>
        <v/>
      </c>
      <c r="AA43" s="7" t="str">
        <f t="shared" si="28"/>
        <v/>
      </c>
      <c r="AB43" s="7" t="str">
        <f t="shared" si="29"/>
        <v/>
      </c>
      <c r="AC43" s="7" t="str">
        <f t="shared" si="30"/>
        <v/>
      </c>
      <c r="AD43" s="7" t="str">
        <f t="shared" si="31"/>
        <v/>
      </c>
      <c r="AE43" s="7" t="str">
        <f t="shared" si="32"/>
        <v/>
      </c>
      <c r="AF43" s="7" t="str">
        <f t="shared" si="33"/>
        <v/>
      </c>
      <c r="AG43" s="7" t="str">
        <f t="shared" si="34"/>
        <v/>
      </c>
      <c r="AH43" s="7" t="str">
        <f t="shared" si="35"/>
        <v/>
      </c>
      <c r="AI43" s="7" t="str">
        <f t="shared" si="36"/>
        <v/>
      </c>
      <c r="AJ43" s="7" t="str">
        <f t="shared" si="37"/>
        <v/>
      </c>
      <c r="AK43" s="7" t="str">
        <f>IF($W43=TRUE,IF(OR(AND($L43="NON",$M43=""),AND($L43="QRR",ISNUMBER(VALUE(SUBSTITUTE($M43," ",""))),IF(ISERR(CheckQRR($M43)),LEN(SUBSTITUTE($M43," ",""))=27,CheckQRR($M43))),AND($L43="SCOR",LEN(SUBSTITUTE($M43," ",""))&gt;=5,LEN(SUBSTITUTE($M43," ",""))&lt;=25,LEFT($M43,2)="RF")),"✓","❌"),"")</f>
        <v/>
      </c>
      <c r="AL43" s="7" t="str">
        <f t="shared" si="38"/>
        <v/>
      </c>
      <c r="AM43" s="7" t="str">
        <f t="shared" si="39"/>
        <v/>
      </c>
      <c r="AN43" s="7" t="str">
        <f t="shared" si="40"/>
        <v/>
      </c>
      <c r="AO43" s="7" t="str">
        <f t="shared" si="41"/>
        <v/>
      </c>
    </row>
    <row r="44" spans="1:41" ht="16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13" t="str">
        <f t="shared" si="19"/>
        <v/>
      </c>
      <c r="S44" s="13" t="str">
        <f t="shared" si="20"/>
        <v/>
      </c>
      <c r="T44" s="13" t="str">
        <f t="shared" si="23"/>
        <v/>
      </c>
      <c r="U44" s="13" t="str">
        <f t="shared" si="21"/>
        <v/>
      </c>
      <c r="V44" s="16" t="str">
        <f t="shared" si="24"/>
        <v/>
      </c>
      <c r="W44" s="6" t="str">
        <f t="shared" si="25"/>
        <v/>
      </c>
      <c r="X44" s="17" t="str">
        <f t="shared" si="2"/>
        <v/>
      </c>
      <c r="Y44" s="7" t="str">
        <f t="shared" si="26"/>
        <v/>
      </c>
      <c r="Z44" s="7" t="str">
        <f t="shared" si="27"/>
        <v/>
      </c>
      <c r="AA44" s="7" t="str">
        <f t="shared" si="28"/>
        <v/>
      </c>
      <c r="AB44" s="7" t="str">
        <f t="shared" si="29"/>
        <v/>
      </c>
      <c r="AC44" s="7" t="str">
        <f t="shared" si="30"/>
        <v/>
      </c>
      <c r="AD44" s="7" t="str">
        <f t="shared" si="31"/>
        <v/>
      </c>
      <c r="AE44" s="7" t="str">
        <f t="shared" si="32"/>
        <v/>
      </c>
      <c r="AF44" s="7" t="str">
        <f t="shared" si="33"/>
        <v/>
      </c>
      <c r="AG44" s="7" t="str">
        <f t="shared" si="34"/>
        <v/>
      </c>
      <c r="AH44" s="7" t="str">
        <f t="shared" si="35"/>
        <v/>
      </c>
      <c r="AI44" s="7" t="str">
        <f t="shared" si="36"/>
        <v/>
      </c>
      <c r="AJ44" s="7" t="str">
        <f t="shared" si="37"/>
        <v/>
      </c>
      <c r="AK44" s="7" t="str">
        <f>IF($W44=TRUE,IF(OR(AND($L44="NON",$M44=""),AND($L44="QRR",ISNUMBER(VALUE(SUBSTITUTE($M44," ",""))),IF(ISERR(CheckQRR($M44)),LEN(SUBSTITUTE($M44," ",""))=27,CheckQRR($M44))),AND($L44="SCOR",LEN(SUBSTITUTE($M44," ",""))&gt;=5,LEN(SUBSTITUTE($M44," ",""))&lt;=25,LEFT($M44,2)="RF")),"✓","❌"),"")</f>
        <v/>
      </c>
      <c r="AL44" s="7" t="str">
        <f t="shared" si="38"/>
        <v/>
      </c>
      <c r="AM44" s="7" t="str">
        <f t="shared" si="39"/>
        <v/>
      </c>
      <c r="AN44" s="7" t="str">
        <f t="shared" si="40"/>
        <v/>
      </c>
      <c r="AO44" s="7" t="str">
        <f t="shared" si="41"/>
        <v/>
      </c>
    </row>
    <row r="45" spans="1:41" ht="16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13" t="str">
        <f t="shared" si="19"/>
        <v/>
      </c>
      <c r="S45" s="13" t="str">
        <f t="shared" si="20"/>
        <v/>
      </c>
      <c r="T45" s="13" t="str">
        <f t="shared" si="23"/>
        <v/>
      </c>
      <c r="U45" s="13" t="str">
        <f t="shared" si="21"/>
        <v/>
      </c>
      <c r="V45" s="16" t="str">
        <f t="shared" si="24"/>
        <v/>
      </c>
      <c r="W45" s="6" t="str">
        <f t="shared" si="25"/>
        <v/>
      </c>
      <c r="X45" s="17" t="str">
        <f t="shared" si="2"/>
        <v/>
      </c>
      <c r="Y45" s="7" t="str">
        <f t="shared" si="26"/>
        <v/>
      </c>
      <c r="Z45" s="7" t="str">
        <f t="shared" si="27"/>
        <v/>
      </c>
      <c r="AA45" s="7" t="str">
        <f t="shared" si="28"/>
        <v/>
      </c>
      <c r="AB45" s="7" t="str">
        <f t="shared" si="29"/>
        <v/>
      </c>
      <c r="AC45" s="7" t="str">
        <f t="shared" si="30"/>
        <v/>
      </c>
      <c r="AD45" s="7" t="str">
        <f t="shared" si="31"/>
        <v/>
      </c>
      <c r="AE45" s="7" t="str">
        <f t="shared" si="32"/>
        <v/>
      </c>
      <c r="AF45" s="7" t="str">
        <f t="shared" si="33"/>
        <v/>
      </c>
      <c r="AG45" s="7" t="str">
        <f t="shared" si="34"/>
        <v/>
      </c>
      <c r="AH45" s="7" t="str">
        <f t="shared" si="35"/>
        <v/>
      </c>
      <c r="AI45" s="7" t="str">
        <f t="shared" si="36"/>
        <v/>
      </c>
      <c r="AJ45" s="7" t="str">
        <f t="shared" si="37"/>
        <v/>
      </c>
      <c r="AK45" s="7" t="str">
        <f>IF($W45=TRUE,IF(OR(AND($L45="NON",$M45=""),AND($L45="QRR",ISNUMBER(VALUE(SUBSTITUTE($M45," ",""))),IF(ISERR(CheckQRR($M45)),LEN(SUBSTITUTE($M45," ",""))=27,CheckQRR($M45))),AND($L45="SCOR",LEN(SUBSTITUTE($M45," ",""))&gt;=5,LEN(SUBSTITUTE($M45," ",""))&lt;=25,LEFT($M45,2)="RF")),"✓","❌"),"")</f>
        <v/>
      </c>
      <c r="AL45" s="7" t="str">
        <f t="shared" si="38"/>
        <v/>
      </c>
      <c r="AM45" s="7" t="str">
        <f t="shared" si="39"/>
        <v/>
      </c>
      <c r="AN45" s="7" t="str">
        <f t="shared" si="40"/>
        <v/>
      </c>
      <c r="AO45" s="7" t="str">
        <f t="shared" si="41"/>
        <v/>
      </c>
    </row>
    <row r="46" spans="1:41" ht="16.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13" t="str">
        <f t="shared" si="19"/>
        <v/>
      </c>
      <c r="S46" s="13" t="str">
        <f t="shared" si="20"/>
        <v/>
      </c>
      <c r="T46" s="13" t="str">
        <f t="shared" si="23"/>
        <v/>
      </c>
      <c r="U46" s="13" t="str">
        <f t="shared" si="21"/>
        <v/>
      </c>
      <c r="V46" s="16" t="str">
        <f t="shared" si="24"/>
        <v/>
      </c>
      <c r="W46" s="6" t="str">
        <f t="shared" si="25"/>
        <v/>
      </c>
      <c r="X46" s="17" t="str">
        <f t="shared" si="2"/>
        <v/>
      </c>
      <c r="Y46" s="7" t="str">
        <f t="shared" si="26"/>
        <v/>
      </c>
      <c r="Z46" s="7" t="str">
        <f t="shared" si="27"/>
        <v/>
      </c>
      <c r="AA46" s="7" t="str">
        <f t="shared" si="28"/>
        <v/>
      </c>
      <c r="AB46" s="7" t="str">
        <f t="shared" si="29"/>
        <v/>
      </c>
      <c r="AC46" s="7" t="str">
        <f t="shared" si="30"/>
        <v/>
      </c>
      <c r="AD46" s="7" t="str">
        <f t="shared" si="31"/>
        <v/>
      </c>
      <c r="AE46" s="7" t="str">
        <f t="shared" si="32"/>
        <v/>
      </c>
      <c r="AF46" s="7" t="str">
        <f t="shared" si="33"/>
        <v/>
      </c>
      <c r="AG46" s="7" t="str">
        <f t="shared" si="34"/>
        <v/>
      </c>
      <c r="AH46" s="7" t="str">
        <f t="shared" si="35"/>
        <v/>
      </c>
      <c r="AI46" s="7" t="str">
        <f t="shared" si="36"/>
        <v/>
      </c>
      <c r="AJ46" s="7" t="str">
        <f t="shared" si="37"/>
        <v/>
      </c>
      <c r="AK46" s="7" t="str">
        <f>IF($W46=TRUE,IF(OR(AND($L46="NON",$M46=""),AND($L46="QRR",ISNUMBER(VALUE(SUBSTITUTE($M46," ",""))),IF(ISERR(CheckQRR($M46)),LEN(SUBSTITUTE($M46," ",""))=27,CheckQRR($M46))),AND($L46="SCOR",LEN(SUBSTITUTE($M46," ",""))&gt;=5,LEN(SUBSTITUTE($M46," ",""))&lt;=25,LEFT($M46,2)="RF")),"✓","❌"),"")</f>
        <v/>
      </c>
      <c r="AL46" s="7" t="str">
        <f t="shared" si="38"/>
        <v/>
      </c>
      <c r="AM46" s="7" t="str">
        <f t="shared" si="39"/>
        <v/>
      </c>
      <c r="AN46" s="7" t="str">
        <f t="shared" si="40"/>
        <v/>
      </c>
      <c r="AO46" s="7" t="str">
        <f t="shared" si="41"/>
        <v/>
      </c>
    </row>
    <row r="47" spans="1:41" ht="16.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13" t="str">
        <f t="shared" si="19"/>
        <v/>
      </c>
      <c r="S47" s="13" t="str">
        <f t="shared" si="20"/>
        <v/>
      </c>
      <c r="T47" s="13" t="str">
        <f t="shared" si="23"/>
        <v/>
      </c>
      <c r="U47" s="13" t="str">
        <f t="shared" si="21"/>
        <v/>
      </c>
      <c r="V47" s="16" t="str">
        <f t="shared" si="24"/>
        <v/>
      </c>
      <c r="W47" s="6" t="str">
        <f t="shared" si="25"/>
        <v/>
      </c>
      <c r="X47" s="17" t="str">
        <f t="shared" si="2"/>
        <v/>
      </c>
      <c r="Y47" s="7" t="str">
        <f t="shared" si="26"/>
        <v/>
      </c>
      <c r="Z47" s="7" t="str">
        <f t="shared" si="27"/>
        <v/>
      </c>
      <c r="AA47" s="7" t="str">
        <f t="shared" si="28"/>
        <v/>
      </c>
      <c r="AB47" s="7" t="str">
        <f t="shared" si="29"/>
        <v/>
      </c>
      <c r="AC47" s="7" t="str">
        <f t="shared" si="30"/>
        <v/>
      </c>
      <c r="AD47" s="7" t="str">
        <f t="shared" si="31"/>
        <v/>
      </c>
      <c r="AE47" s="7" t="str">
        <f t="shared" si="32"/>
        <v/>
      </c>
      <c r="AF47" s="7" t="str">
        <f t="shared" si="33"/>
        <v/>
      </c>
      <c r="AG47" s="7" t="str">
        <f t="shared" si="34"/>
        <v/>
      </c>
      <c r="AH47" s="7" t="str">
        <f t="shared" si="35"/>
        <v/>
      </c>
      <c r="AI47" s="7" t="str">
        <f t="shared" si="36"/>
        <v/>
      </c>
      <c r="AJ47" s="7" t="str">
        <f t="shared" si="37"/>
        <v/>
      </c>
      <c r="AK47" s="7" t="str">
        <f>IF($W47=TRUE,IF(OR(AND($L47="NON",$M47=""),AND($L47="QRR",ISNUMBER(VALUE(SUBSTITUTE($M47," ",""))),IF(ISERR(CheckQRR($M47)),LEN(SUBSTITUTE($M47," ",""))=27,CheckQRR($M47))),AND($L47="SCOR",LEN(SUBSTITUTE($M47," ",""))&gt;=5,LEN(SUBSTITUTE($M47," ",""))&lt;=25,LEFT($M47,2)="RF")),"✓","❌"),"")</f>
        <v/>
      </c>
      <c r="AL47" s="7" t="str">
        <f t="shared" si="38"/>
        <v/>
      </c>
      <c r="AM47" s="7" t="str">
        <f t="shared" si="39"/>
        <v/>
      </c>
      <c r="AN47" s="7" t="str">
        <f t="shared" si="40"/>
        <v/>
      </c>
      <c r="AO47" s="7" t="str">
        <f t="shared" si="41"/>
        <v/>
      </c>
    </row>
    <row r="48" spans="1:41" ht="16.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13" t="str">
        <f t="shared" si="19"/>
        <v/>
      </c>
      <c r="S48" s="13" t="str">
        <f t="shared" si="20"/>
        <v/>
      </c>
      <c r="T48" s="13" t="str">
        <f t="shared" si="23"/>
        <v/>
      </c>
      <c r="U48" s="13" t="str">
        <f t="shared" si="21"/>
        <v/>
      </c>
      <c r="V48" s="16" t="str">
        <f t="shared" si="24"/>
        <v/>
      </c>
      <c r="W48" s="6" t="str">
        <f t="shared" si="25"/>
        <v/>
      </c>
      <c r="X48" s="17" t="str">
        <f t="shared" si="2"/>
        <v/>
      </c>
      <c r="Y48" s="7" t="str">
        <f t="shared" si="26"/>
        <v/>
      </c>
      <c r="Z48" s="7" t="str">
        <f t="shared" si="27"/>
        <v/>
      </c>
      <c r="AA48" s="7" t="str">
        <f t="shared" si="28"/>
        <v/>
      </c>
      <c r="AB48" s="7" t="str">
        <f t="shared" si="29"/>
        <v/>
      </c>
      <c r="AC48" s="7" t="str">
        <f t="shared" si="30"/>
        <v/>
      </c>
      <c r="AD48" s="7" t="str">
        <f t="shared" si="31"/>
        <v/>
      </c>
      <c r="AE48" s="7" t="str">
        <f t="shared" si="32"/>
        <v/>
      </c>
      <c r="AF48" s="7" t="str">
        <f t="shared" si="33"/>
        <v/>
      </c>
      <c r="AG48" s="7" t="str">
        <f t="shared" si="34"/>
        <v/>
      </c>
      <c r="AH48" s="7" t="str">
        <f t="shared" si="35"/>
        <v/>
      </c>
      <c r="AI48" s="7" t="str">
        <f t="shared" si="36"/>
        <v/>
      </c>
      <c r="AJ48" s="7" t="str">
        <f t="shared" si="37"/>
        <v/>
      </c>
      <c r="AK48" s="7" t="str">
        <f>IF($W48=TRUE,IF(OR(AND($L48="NON",$M48=""),AND($L48="QRR",ISNUMBER(VALUE(SUBSTITUTE($M48," ",""))),IF(ISERR(CheckQRR($M48)),LEN(SUBSTITUTE($M48," ",""))=27,CheckQRR($M48))),AND($L48="SCOR",LEN(SUBSTITUTE($M48," ",""))&gt;=5,LEN(SUBSTITUTE($M48," ",""))&lt;=25,LEFT($M48,2)="RF")),"✓","❌"),"")</f>
        <v/>
      </c>
      <c r="AL48" s="7" t="str">
        <f t="shared" si="38"/>
        <v/>
      </c>
      <c r="AM48" s="7" t="str">
        <f t="shared" si="39"/>
        <v/>
      </c>
      <c r="AN48" s="7" t="str">
        <f t="shared" si="40"/>
        <v/>
      </c>
      <c r="AO48" s="7" t="str">
        <f t="shared" si="41"/>
        <v/>
      </c>
    </row>
    <row r="49" spans="1:41" ht="16.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13" t="str">
        <f t="shared" si="19"/>
        <v/>
      </c>
      <c r="S49" s="13" t="str">
        <f t="shared" si="20"/>
        <v/>
      </c>
      <c r="T49" s="13" t="str">
        <f t="shared" si="23"/>
        <v/>
      </c>
      <c r="U49" s="13" t="str">
        <f t="shared" si="21"/>
        <v/>
      </c>
      <c r="V49" s="16" t="str">
        <f t="shared" si="24"/>
        <v/>
      </c>
      <c r="W49" s="6" t="str">
        <f t="shared" si="25"/>
        <v/>
      </c>
      <c r="X49" s="17" t="str">
        <f t="shared" si="2"/>
        <v/>
      </c>
      <c r="Y49" s="7" t="str">
        <f t="shared" si="26"/>
        <v/>
      </c>
      <c r="Z49" s="7" t="str">
        <f t="shared" si="27"/>
        <v/>
      </c>
      <c r="AA49" s="7" t="str">
        <f t="shared" si="28"/>
        <v/>
      </c>
      <c r="AB49" s="7" t="str">
        <f t="shared" si="29"/>
        <v/>
      </c>
      <c r="AC49" s="7" t="str">
        <f t="shared" si="30"/>
        <v/>
      </c>
      <c r="AD49" s="7" t="str">
        <f t="shared" si="31"/>
        <v/>
      </c>
      <c r="AE49" s="7" t="str">
        <f t="shared" si="32"/>
        <v/>
      </c>
      <c r="AF49" s="7" t="str">
        <f t="shared" si="33"/>
        <v/>
      </c>
      <c r="AG49" s="7" t="str">
        <f t="shared" si="34"/>
        <v/>
      </c>
      <c r="AH49" s="7" t="str">
        <f t="shared" si="35"/>
        <v/>
      </c>
      <c r="AI49" s="7" t="str">
        <f t="shared" si="36"/>
        <v/>
      </c>
      <c r="AJ49" s="7" t="str">
        <f t="shared" si="37"/>
        <v/>
      </c>
      <c r="AK49" s="7" t="str">
        <f>IF($W49=TRUE,IF(OR(AND($L49="NON",$M49=""),AND($L49="QRR",ISNUMBER(VALUE(SUBSTITUTE($M49," ",""))),IF(ISERR(CheckQRR($M49)),LEN(SUBSTITUTE($M49," ",""))=27,CheckQRR($M49))),AND($L49="SCOR",LEN(SUBSTITUTE($M49," ",""))&gt;=5,LEN(SUBSTITUTE($M49," ",""))&lt;=25,LEFT($M49,2)="RF")),"✓","❌"),"")</f>
        <v/>
      </c>
      <c r="AL49" s="7" t="str">
        <f t="shared" si="38"/>
        <v/>
      </c>
      <c r="AM49" s="7" t="str">
        <f t="shared" si="39"/>
        <v/>
      </c>
      <c r="AN49" s="7" t="str">
        <f t="shared" si="40"/>
        <v/>
      </c>
      <c r="AO49" s="7" t="str">
        <f t="shared" si="41"/>
        <v/>
      </c>
    </row>
    <row r="50" spans="1:41" ht="16.5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13" t="str">
        <f t="shared" si="19"/>
        <v/>
      </c>
      <c r="S50" s="13" t="str">
        <f t="shared" si="20"/>
        <v/>
      </c>
      <c r="T50" s="13" t="str">
        <f t="shared" si="23"/>
        <v/>
      </c>
      <c r="U50" s="13" t="str">
        <f t="shared" si="21"/>
        <v/>
      </c>
      <c r="V50" s="16" t="str">
        <f t="shared" si="24"/>
        <v/>
      </c>
      <c r="W50" s="6" t="str">
        <f t="shared" si="25"/>
        <v/>
      </c>
      <c r="X50" s="17" t="str">
        <f t="shared" si="2"/>
        <v/>
      </c>
      <c r="Y50" s="7" t="str">
        <f t="shared" si="26"/>
        <v/>
      </c>
      <c r="Z50" s="7" t="str">
        <f t="shared" si="27"/>
        <v/>
      </c>
      <c r="AA50" s="7" t="str">
        <f t="shared" si="28"/>
        <v/>
      </c>
      <c r="AB50" s="7" t="str">
        <f t="shared" si="29"/>
        <v/>
      </c>
      <c r="AC50" s="7" t="str">
        <f t="shared" si="30"/>
        <v/>
      </c>
      <c r="AD50" s="7" t="str">
        <f t="shared" si="31"/>
        <v/>
      </c>
      <c r="AE50" s="7" t="str">
        <f t="shared" si="32"/>
        <v/>
      </c>
      <c r="AF50" s="7" t="str">
        <f t="shared" si="33"/>
        <v/>
      </c>
      <c r="AG50" s="7" t="str">
        <f t="shared" si="34"/>
        <v/>
      </c>
      <c r="AH50" s="7" t="str">
        <f t="shared" si="35"/>
        <v/>
      </c>
      <c r="AI50" s="7" t="str">
        <f t="shared" si="36"/>
        <v/>
      </c>
      <c r="AJ50" s="7" t="str">
        <f t="shared" si="37"/>
        <v/>
      </c>
      <c r="AK50" s="7" t="str">
        <f>IF($W50=TRUE,IF(OR(AND($L50="NON",$M50=""),AND($L50="QRR",ISNUMBER(VALUE(SUBSTITUTE($M50," ",""))),IF(ISERR(CheckQRR($M50)),LEN(SUBSTITUTE($M50," ",""))=27,CheckQRR($M50))),AND($L50="SCOR",LEN(SUBSTITUTE($M50," ",""))&gt;=5,LEN(SUBSTITUTE($M50," ",""))&lt;=25,LEFT($M50,2)="RF")),"✓","❌"),"")</f>
        <v/>
      </c>
      <c r="AL50" s="7" t="str">
        <f t="shared" si="38"/>
        <v/>
      </c>
      <c r="AM50" s="7" t="str">
        <f t="shared" si="39"/>
        <v/>
      </c>
      <c r="AN50" s="7" t="str">
        <f t="shared" si="40"/>
        <v/>
      </c>
      <c r="AO50" s="7" t="str">
        <f t="shared" si="41"/>
        <v/>
      </c>
    </row>
    <row r="51" spans="1:41" ht="16.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13" t="str">
        <f t="shared" si="19"/>
        <v/>
      </c>
      <c r="S51" s="13" t="str">
        <f t="shared" si="20"/>
        <v/>
      </c>
      <c r="T51" s="13" t="str">
        <f t="shared" si="23"/>
        <v/>
      </c>
      <c r="U51" s="13" t="str">
        <f t="shared" si="21"/>
        <v/>
      </c>
      <c r="V51" s="16" t="str">
        <f t="shared" si="24"/>
        <v/>
      </c>
      <c r="W51" s="6" t="str">
        <f t="shared" si="25"/>
        <v/>
      </c>
      <c r="X51" s="17" t="str">
        <f t="shared" si="2"/>
        <v/>
      </c>
      <c r="Y51" s="7" t="str">
        <f t="shared" si="26"/>
        <v/>
      </c>
      <c r="Z51" s="7" t="str">
        <f t="shared" si="27"/>
        <v/>
      </c>
      <c r="AA51" s="7" t="str">
        <f t="shared" si="28"/>
        <v/>
      </c>
      <c r="AB51" s="7" t="str">
        <f t="shared" si="29"/>
        <v/>
      </c>
      <c r="AC51" s="7" t="str">
        <f t="shared" si="30"/>
        <v/>
      </c>
      <c r="AD51" s="7" t="str">
        <f t="shared" si="31"/>
        <v/>
      </c>
      <c r="AE51" s="7" t="str">
        <f t="shared" si="32"/>
        <v/>
      </c>
      <c r="AF51" s="7" t="str">
        <f t="shared" si="33"/>
        <v/>
      </c>
      <c r="AG51" s="7" t="str">
        <f t="shared" si="34"/>
        <v/>
      </c>
      <c r="AH51" s="7" t="str">
        <f t="shared" si="35"/>
        <v/>
      </c>
      <c r="AI51" s="7" t="str">
        <f t="shared" si="36"/>
        <v/>
      </c>
      <c r="AJ51" s="7" t="str">
        <f t="shared" si="37"/>
        <v/>
      </c>
      <c r="AK51" s="7" t="str">
        <f>IF($W51=TRUE,IF(OR(AND($L51="NON",$M51=""),AND($L51="QRR",ISNUMBER(VALUE(SUBSTITUTE($M51," ",""))),IF(ISERR(CheckQRR($M51)),LEN(SUBSTITUTE($M51," ",""))=27,CheckQRR($M51))),AND($L51="SCOR",LEN(SUBSTITUTE($M51," ",""))&gt;=5,LEN(SUBSTITUTE($M51," ",""))&lt;=25,LEFT($M51,2)="RF")),"✓","❌"),"")</f>
        <v/>
      </c>
      <c r="AL51" s="7" t="str">
        <f t="shared" si="38"/>
        <v/>
      </c>
      <c r="AM51" s="7" t="str">
        <f t="shared" si="39"/>
        <v/>
      </c>
      <c r="AN51" s="7" t="str">
        <f t="shared" si="40"/>
        <v/>
      </c>
      <c r="AO51" s="7" t="str">
        <f t="shared" si="41"/>
        <v/>
      </c>
    </row>
    <row r="52" spans="1:41" ht="16.5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13" t="str">
        <f t="shared" si="19"/>
        <v/>
      </c>
      <c r="S52" s="13" t="str">
        <f t="shared" si="20"/>
        <v/>
      </c>
      <c r="T52" s="13" t="str">
        <f t="shared" si="23"/>
        <v/>
      </c>
      <c r="U52" s="13" t="str">
        <f t="shared" si="21"/>
        <v/>
      </c>
      <c r="V52" s="16" t="str">
        <f t="shared" si="24"/>
        <v/>
      </c>
      <c r="W52" s="6" t="str">
        <f t="shared" si="25"/>
        <v/>
      </c>
      <c r="X52" s="17" t="str">
        <f t="shared" si="2"/>
        <v/>
      </c>
      <c r="Y52" s="7" t="str">
        <f t="shared" si="26"/>
        <v/>
      </c>
      <c r="Z52" s="7" t="str">
        <f t="shared" si="27"/>
        <v/>
      </c>
      <c r="AA52" s="7" t="str">
        <f t="shared" si="28"/>
        <v/>
      </c>
      <c r="AB52" s="7" t="str">
        <f t="shared" si="29"/>
        <v/>
      </c>
      <c r="AC52" s="7" t="str">
        <f t="shared" si="30"/>
        <v/>
      </c>
      <c r="AD52" s="7" t="str">
        <f t="shared" si="31"/>
        <v/>
      </c>
      <c r="AE52" s="7" t="str">
        <f t="shared" si="32"/>
        <v/>
      </c>
      <c r="AF52" s="7" t="str">
        <f t="shared" si="33"/>
        <v/>
      </c>
      <c r="AG52" s="7" t="str">
        <f t="shared" si="34"/>
        <v/>
      </c>
      <c r="AH52" s="7" t="str">
        <f t="shared" si="35"/>
        <v/>
      </c>
      <c r="AI52" s="7" t="str">
        <f t="shared" si="36"/>
        <v/>
      </c>
      <c r="AJ52" s="7" t="str">
        <f t="shared" si="37"/>
        <v/>
      </c>
      <c r="AK52" s="7" t="str">
        <f>IF($W52=TRUE,IF(OR(AND($L52="NON",$M52=""),AND($L52="QRR",ISNUMBER(VALUE(SUBSTITUTE($M52," ",""))),IF(ISERR(CheckQRR($M52)),LEN(SUBSTITUTE($M52," ",""))=27,CheckQRR($M52))),AND($L52="SCOR",LEN(SUBSTITUTE($M52," ",""))&gt;=5,LEN(SUBSTITUTE($M52," ",""))&lt;=25,LEFT($M52,2)="RF")),"✓","❌"),"")</f>
        <v/>
      </c>
      <c r="AL52" s="7" t="str">
        <f t="shared" si="38"/>
        <v/>
      </c>
      <c r="AM52" s="7" t="str">
        <f t="shared" si="39"/>
        <v/>
      </c>
      <c r="AN52" s="7" t="str">
        <f t="shared" si="40"/>
        <v/>
      </c>
      <c r="AO52" s="7" t="str">
        <f t="shared" si="41"/>
        <v/>
      </c>
    </row>
    <row r="53" spans="1:41" ht="16.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13" t="str">
        <f t="shared" si="19"/>
        <v/>
      </c>
      <c r="S53" s="13" t="str">
        <f t="shared" si="20"/>
        <v/>
      </c>
      <c r="T53" s="13" t="str">
        <f t="shared" si="23"/>
        <v/>
      </c>
      <c r="U53" s="13" t="str">
        <f t="shared" si="21"/>
        <v/>
      </c>
      <c r="V53" s="16" t="str">
        <f t="shared" si="24"/>
        <v/>
      </c>
      <c r="W53" s="6" t="str">
        <f t="shared" si="25"/>
        <v/>
      </c>
      <c r="X53" s="17" t="str">
        <f t="shared" si="2"/>
        <v/>
      </c>
      <c r="Y53" s="7" t="str">
        <f t="shared" si="26"/>
        <v/>
      </c>
      <c r="Z53" s="7" t="str">
        <f t="shared" si="27"/>
        <v/>
      </c>
      <c r="AA53" s="7" t="str">
        <f t="shared" si="28"/>
        <v/>
      </c>
      <c r="AB53" s="7" t="str">
        <f t="shared" si="29"/>
        <v/>
      </c>
      <c r="AC53" s="7" t="str">
        <f t="shared" si="30"/>
        <v/>
      </c>
      <c r="AD53" s="7" t="str">
        <f t="shared" si="31"/>
        <v/>
      </c>
      <c r="AE53" s="7" t="str">
        <f t="shared" si="32"/>
        <v/>
      </c>
      <c r="AF53" s="7" t="str">
        <f t="shared" si="33"/>
        <v/>
      </c>
      <c r="AG53" s="7" t="str">
        <f t="shared" si="34"/>
        <v/>
      </c>
      <c r="AH53" s="7" t="str">
        <f t="shared" si="35"/>
        <v/>
      </c>
      <c r="AI53" s="7" t="str">
        <f t="shared" si="36"/>
        <v/>
      </c>
      <c r="AJ53" s="7" t="str">
        <f t="shared" si="37"/>
        <v/>
      </c>
      <c r="AK53" s="7" t="str">
        <f>IF($W53=TRUE,IF(OR(AND($L53="NON",$M53=""),AND($L53="QRR",ISNUMBER(VALUE(SUBSTITUTE($M53," ",""))),IF(ISERR(CheckQRR($M53)),LEN(SUBSTITUTE($M53," ",""))=27,CheckQRR($M53))),AND($L53="SCOR",LEN(SUBSTITUTE($M53," ",""))&gt;=5,LEN(SUBSTITUTE($M53," ",""))&lt;=25,LEFT($M53,2)="RF")),"✓","❌"),"")</f>
        <v/>
      </c>
      <c r="AL53" s="7" t="str">
        <f t="shared" si="38"/>
        <v/>
      </c>
      <c r="AM53" s="7" t="str">
        <f t="shared" si="39"/>
        <v/>
      </c>
      <c r="AN53" s="7" t="str">
        <f t="shared" si="40"/>
        <v/>
      </c>
      <c r="AO53" s="7" t="str">
        <f t="shared" si="41"/>
        <v/>
      </c>
    </row>
    <row r="54" spans="1:41" ht="16.5" customHeigh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13" t="str">
        <f t="shared" si="19"/>
        <v/>
      </c>
      <c r="S54" s="13" t="str">
        <f t="shared" si="20"/>
        <v/>
      </c>
      <c r="T54" s="13" t="str">
        <f t="shared" si="23"/>
        <v/>
      </c>
      <c r="U54" s="13" t="str">
        <f t="shared" si="21"/>
        <v/>
      </c>
      <c r="V54" s="16" t="str">
        <f t="shared" si="24"/>
        <v/>
      </c>
      <c r="W54" s="6" t="str">
        <f t="shared" si="25"/>
        <v/>
      </c>
      <c r="X54" s="17" t="str">
        <f t="shared" si="2"/>
        <v/>
      </c>
      <c r="Y54" s="7" t="str">
        <f t="shared" si="26"/>
        <v/>
      </c>
      <c r="Z54" s="7" t="str">
        <f t="shared" si="27"/>
        <v/>
      </c>
      <c r="AA54" s="7" t="str">
        <f t="shared" si="28"/>
        <v/>
      </c>
      <c r="AB54" s="7" t="str">
        <f t="shared" si="29"/>
        <v/>
      </c>
      <c r="AC54" s="7" t="str">
        <f t="shared" si="30"/>
        <v/>
      </c>
      <c r="AD54" s="7" t="str">
        <f t="shared" si="31"/>
        <v/>
      </c>
      <c r="AE54" s="7" t="str">
        <f t="shared" si="32"/>
        <v/>
      </c>
      <c r="AF54" s="7" t="str">
        <f t="shared" si="33"/>
        <v/>
      </c>
      <c r="AG54" s="7" t="str">
        <f t="shared" si="34"/>
        <v/>
      </c>
      <c r="AH54" s="7" t="str">
        <f t="shared" si="35"/>
        <v/>
      </c>
      <c r="AI54" s="7" t="str">
        <f t="shared" si="36"/>
        <v/>
      </c>
      <c r="AJ54" s="7" t="str">
        <f t="shared" si="37"/>
        <v/>
      </c>
      <c r="AK54" s="7" t="str">
        <f>IF($W54=TRUE,IF(OR(AND($L54="NON",$M54=""),AND($L54="QRR",ISNUMBER(VALUE(SUBSTITUTE($M54," ",""))),IF(ISERR(CheckQRR($M54)),LEN(SUBSTITUTE($M54," ",""))=27,CheckQRR($M54))),AND($L54="SCOR",LEN(SUBSTITUTE($M54," ",""))&gt;=5,LEN(SUBSTITUTE($M54," ",""))&lt;=25,LEFT($M54,2)="RF")),"✓","❌"),"")</f>
        <v/>
      </c>
      <c r="AL54" s="7" t="str">
        <f t="shared" si="38"/>
        <v/>
      </c>
      <c r="AM54" s="7" t="str">
        <f t="shared" si="39"/>
        <v/>
      </c>
      <c r="AN54" s="7" t="str">
        <f t="shared" si="40"/>
        <v/>
      </c>
      <c r="AO54" s="7" t="str">
        <f t="shared" si="41"/>
        <v/>
      </c>
    </row>
    <row r="55" spans="1:41" ht="16.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13" t="str">
        <f t="shared" si="19"/>
        <v/>
      </c>
      <c r="S55" s="13" t="str">
        <f t="shared" si="20"/>
        <v/>
      </c>
      <c r="T55" s="13" t="str">
        <f t="shared" si="23"/>
        <v/>
      </c>
      <c r="U55" s="13" t="str">
        <f t="shared" si="21"/>
        <v/>
      </c>
      <c r="V55" s="16" t="str">
        <f t="shared" si="24"/>
        <v/>
      </c>
      <c r="W55" s="6" t="str">
        <f t="shared" si="25"/>
        <v/>
      </c>
      <c r="X55" s="17" t="str">
        <f t="shared" si="2"/>
        <v/>
      </c>
      <c r="Y55" s="7" t="str">
        <f t="shared" si="26"/>
        <v/>
      </c>
      <c r="Z55" s="7" t="str">
        <f t="shared" si="27"/>
        <v/>
      </c>
      <c r="AA55" s="7" t="str">
        <f t="shared" si="28"/>
        <v/>
      </c>
      <c r="AB55" s="7" t="str">
        <f t="shared" si="29"/>
        <v/>
      </c>
      <c r="AC55" s="7" t="str">
        <f t="shared" si="30"/>
        <v/>
      </c>
      <c r="AD55" s="7" t="str">
        <f t="shared" si="31"/>
        <v/>
      </c>
      <c r="AE55" s="7" t="str">
        <f t="shared" si="32"/>
        <v/>
      </c>
      <c r="AF55" s="7" t="str">
        <f t="shared" si="33"/>
        <v/>
      </c>
      <c r="AG55" s="7" t="str">
        <f t="shared" si="34"/>
        <v/>
      </c>
      <c r="AH55" s="7" t="str">
        <f t="shared" si="35"/>
        <v/>
      </c>
      <c r="AI55" s="7" t="str">
        <f t="shared" si="36"/>
        <v/>
      </c>
      <c r="AJ55" s="7" t="str">
        <f t="shared" si="37"/>
        <v/>
      </c>
      <c r="AK55" s="7" t="str">
        <f>IF($W55=TRUE,IF(OR(AND($L55="NON",$M55=""),AND($L55="QRR",ISNUMBER(VALUE(SUBSTITUTE($M55," ",""))),IF(ISERR(CheckQRR($M55)),LEN(SUBSTITUTE($M55," ",""))=27,CheckQRR($M55))),AND($L55="SCOR",LEN(SUBSTITUTE($M55," ",""))&gt;=5,LEN(SUBSTITUTE($M55," ",""))&lt;=25,LEFT($M55,2)="RF")),"✓","❌"),"")</f>
        <v/>
      </c>
      <c r="AL55" s="7" t="str">
        <f t="shared" si="38"/>
        <v/>
      </c>
      <c r="AM55" s="7" t="str">
        <f t="shared" si="39"/>
        <v/>
      </c>
      <c r="AN55" s="7" t="str">
        <f t="shared" si="40"/>
        <v/>
      </c>
      <c r="AO55" s="7" t="str">
        <f t="shared" si="41"/>
        <v/>
      </c>
    </row>
    <row r="56" spans="1:41" ht="16.5" customHeight="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13" t="str">
        <f t="shared" si="19"/>
        <v/>
      </c>
      <c r="S56" s="13" t="str">
        <f t="shared" si="20"/>
        <v/>
      </c>
      <c r="T56" s="13" t="str">
        <f t="shared" si="23"/>
        <v/>
      </c>
      <c r="U56" s="13" t="str">
        <f t="shared" si="21"/>
        <v/>
      </c>
      <c r="V56" s="16" t="str">
        <f t="shared" si="24"/>
        <v/>
      </c>
      <c r="W56" s="6" t="str">
        <f t="shared" si="25"/>
        <v/>
      </c>
      <c r="X56" s="17" t="str">
        <f t="shared" si="2"/>
        <v/>
      </c>
      <c r="Y56" s="7" t="str">
        <f t="shared" si="26"/>
        <v/>
      </c>
      <c r="Z56" s="7" t="str">
        <f t="shared" si="27"/>
        <v/>
      </c>
      <c r="AA56" s="7" t="str">
        <f t="shared" si="28"/>
        <v/>
      </c>
      <c r="AB56" s="7" t="str">
        <f t="shared" si="29"/>
        <v/>
      </c>
      <c r="AC56" s="7" t="str">
        <f t="shared" si="30"/>
        <v/>
      </c>
      <c r="AD56" s="7" t="str">
        <f t="shared" si="31"/>
        <v/>
      </c>
      <c r="AE56" s="7" t="str">
        <f t="shared" si="32"/>
        <v/>
      </c>
      <c r="AF56" s="7" t="str">
        <f t="shared" si="33"/>
        <v/>
      </c>
      <c r="AG56" s="7" t="str">
        <f t="shared" si="34"/>
        <v/>
      </c>
      <c r="AH56" s="7" t="str">
        <f t="shared" si="35"/>
        <v/>
      </c>
      <c r="AI56" s="7" t="str">
        <f t="shared" si="36"/>
        <v/>
      </c>
      <c r="AJ56" s="7" t="str">
        <f t="shared" si="37"/>
        <v/>
      </c>
      <c r="AK56" s="7" t="str">
        <f>IF($W56=TRUE,IF(OR(AND($L56="NON",$M56=""),AND($L56="QRR",ISNUMBER(VALUE(SUBSTITUTE($M56," ",""))),IF(ISERR(CheckQRR($M56)),LEN(SUBSTITUTE($M56," ",""))=27,CheckQRR($M56))),AND($L56="SCOR",LEN(SUBSTITUTE($M56," ",""))&gt;=5,LEN(SUBSTITUTE($M56," ",""))&lt;=25,LEFT($M56,2)="RF")),"✓","❌"),"")</f>
        <v/>
      </c>
      <c r="AL56" s="7" t="str">
        <f t="shared" si="38"/>
        <v/>
      </c>
      <c r="AM56" s="7" t="str">
        <f t="shared" si="39"/>
        <v/>
      </c>
      <c r="AN56" s="7" t="str">
        <f t="shared" si="40"/>
        <v/>
      </c>
      <c r="AO56" s="7" t="str">
        <f t="shared" si="41"/>
        <v/>
      </c>
    </row>
    <row r="57" spans="1:41" ht="16.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13" t="str">
        <f t="shared" si="19"/>
        <v/>
      </c>
      <c r="S57" s="13" t="str">
        <f t="shared" si="20"/>
        <v/>
      </c>
      <c r="T57" s="13" t="str">
        <f t="shared" si="23"/>
        <v/>
      </c>
      <c r="U57" s="13" t="str">
        <f t="shared" si="21"/>
        <v/>
      </c>
      <c r="V57" s="16" t="str">
        <f t="shared" si="24"/>
        <v/>
      </c>
      <c r="W57" s="6" t="str">
        <f t="shared" si="25"/>
        <v/>
      </c>
      <c r="X57" s="17" t="str">
        <f t="shared" si="2"/>
        <v/>
      </c>
      <c r="Y57" s="7" t="str">
        <f t="shared" si="26"/>
        <v/>
      </c>
      <c r="Z57" s="7" t="str">
        <f t="shared" si="27"/>
        <v/>
      </c>
      <c r="AA57" s="7" t="str">
        <f t="shared" si="28"/>
        <v/>
      </c>
      <c r="AB57" s="7" t="str">
        <f t="shared" si="29"/>
        <v/>
      </c>
      <c r="AC57" s="7" t="str">
        <f t="shared" si="30"/>
        <v/>
      </c>
      <c r="AD57" s="7" t="str">
        <f t="shared" si="31"/>
        <v/>
      </c>
      <c r="AE57" s="7" t="str">
        <f t="shared" si="32"/>
        <v/>
      </c>
      <c r="AF57" s="7" t="str">
        <f t="shared" si="33"/>
        <v/>
      </c>
      <c r="AG57" s="7" t="str">
        <f t="shared" si="34"/>
        <v/>
      </c>
      <c r="AH57" s="7" t="str">
        <f t="shared" si="35"/>
        <v/>
      </c>
      <c r="AI57" s="7" t="str">
        <f t="shared" si="36"/>
        <v/>
      </c>
      <c r="AJ57" s="7" t="str">
        <f t="shared" si="37"/>
        <v/>
      </c>
      <c r="AK57" s="7" t="str">
        <f>IF($W57=TRUE,IF(OR(AND($L57="NON",$M57=""),AND($L57="QRR",ISNUMBER(VALUE(SUBSTITUTE($M57," ",""))),IF(ISERR(CheckQRR($M57)),LEN(SUBSTITUTE($M57," ",""))=27,CheckQRR($M57))),AND($L57="SCOR",LEN(SUBSTITUTE($M57," ",""))&gt;=5,LEN(SUBSTITUTE($M57," ",""))&lt;=25,LEFT($M57,2)="RF")),"✓","❌"),"")</f>
        <v/>
      </c>
      <c r="AL57" s="7" t="str">
        <f t="shared" si="38"/>
        <v/>
      </c>
      <c r="AM57" s="7" t="str">
        <f t="shared" si="39"/>
        <v/>
      </c>
      <c r="AN57" s="7" t="str">
        <f t="shared" si="40"/>
        <v/>
      </c>
      <c r="AO57" s="7" t="str">
        <f t="shared" si="41"/>
        <v/>
      </c>
    </row>
    <row r="58" spans="1:41" ht="16.5" customHeigh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13" t="str">
        <f t="shared" si="19"/>
        <v/>
      </c>
      <c r="S58" s="13" t="str">
        <f t="shared" si="20"/>
        <v/>
      </c>
      <c r="T58" s="13" t="str">
        <f t="shared" si="23"/>
        <v/>
      </c>
      <c r="U58" s="13" t="str">
        <f t="shared" si="21"/>
        <v/>
      </c>
      <c r="V58" s="16" t="str">
        <f t="shared" si="24"/>
        <v/>
      </c>
      <c r="W58" s="6" t="str">
        <f t="shared" si="25"/>
        <v/>
      </c>
      <c r="X58" s="17" t="str">
        <f t="shared" si="2"/>
        <v/>
      </c>
      <c r="Y58" s="7" t="str">
        <f t="shared" si="26"/>
        <v/>
      </c>
      <c r="Z58" s="7" t="str">
        <f t="shared" si="27"/>
        <v/>
      </c>
      <c r="AA58" s="7" t="str">
        <f t="shared" si="28"/>
        <v/>
      </c>
      <c r="AB58" s="7" t="str">
        <f t="shared" si="29"/>
        <v/>
      </c>
      <c r="AC58" s="7" t="str">
        <f t="shared" si="30"/>
        <v/>
      </c>
      <c r="AD58" s="7" t="str">
        <f t="shared" si="31"/>
        <v/>
      </c>
      <c r="AE58" s="7" t="str">
        <f t="shared" si="32"/>
        <v/>
      </c>
      <c r="AF58" s="7" t="str">
        <f t="shared" si="33"/>
        <v/>
      </c>
      <c r="AG58" s="7" t="str">
        <f t="shared" si="34"/>
        <v/>
      </c>
      <c r="AH58" s="7" t="str">
        <f t="shared" si="35"/>
        <v/>
      </c>
      <c r="AI58" s="7" t="str">
        <f t="shared" si="36"/>
        <v/>
      </c>
      <c r="AJ58" s="7" t="str">
        <f t="shared" si="37"/>
        <v/>
      </c>
      <c r="AK58" s="7" t="str">
        <f>IF($W58=TRUE,IF(OR(AND($L58="NON",$M58=""),AND($L58="QRR",ISNUMBER(VALUE(SUBSTITUTE($M58," ",""))),IF(ISERR(CheckQRR($M58)),LEN(SUBSTITUTE($M58," ",""))=27,CheckQRR($M58))),AND($L58="SCOR",LEN(SUBSTITUTE($M58," ",""))&gt;=5,LEN(SUBSTITUTE($M58," ",""))&lt;=25,LEFT($M58,2)="RF")),"✓","❌"),"")</f>
        <v/>
      </c>
      <c r="AL58" s="7" t="str">
        <f t="shared" si="38"/>
        <v/>
      </c>
      <c r="AM58" s="7" t="str">
        <f t="shared" si="39"/>
        <v/>
      </c>
      <c r="AN58" s="7" t="str">
        <f t="shared" si="40"/>
        <v/>
      </c>
      <c r="AO58" s="7" t="str">
        <f t="shared" si="41"/>
        <v/>
      </c>
    </row>
    <row r="59" spans="1:41" ht="16.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13" t="str">
        <f t="shared" si="19"/>
        <v/>
      </c>
      <c r="S59" s="13" t="str">
        <f t="shared" si="20"/>
        <v/>
      </c>
      <c r="T59" s="13" t="str">
        <f t="shared" si="23"/>
        <v/>
      </c>
      <c r="U59" s="13" t="str">
        <f t="shared" si="21"/>
        <v/>
      </c>
      <c r="V59" s="16" t="str">
        <f t="shared" si="24"/>
        <v/>
      </c>
      <c r="W59" s="6" t="str">
        <f t="shared" si="25"/>
        <v/>
      </c>
      <c r="X59" s="17" t="str">
        <f t="shared" si="2"/>
        <v/>
      </c>
      <c r="Y59" s="7" t="str">
        <f t="shared" si="26"/>
        <v/>
      </c>
      <c r="Z59" s="7" t="str">
        <f t="shared" si="27"/>
        <v/>
      </c>
      <c r="AA59" s="7" t="str">
        <f t="shared" si="28"/>
        <v/>
      </c>
      <c r="AB59" s="7" t="str">
        <f t="shared" si="29"/>
        <v/>
      </c>
      <c r="AC59" s="7" t="str">
        <f t="shared" si="30"/>
        <v/>
      </c>
      <c r="AD59" s="7" t="str">
        <f t="shared" si="31"/>
        <v/>
      </c>
      <c r="AE59" s="7" t="str">
        <f t="shared" si="32"/>
        <v/>
      </c>
      <c r="AF59" s="7" t="str">
        <f t="shared" si="33"/>
        <v/>
      </c>
      <c r="AG59" s="7" t="str">
        <f t="shared" si="34"/>
        <v/>
      </c>
      <c r="AH59" s="7" t="str">
        <f t="shared" si="35"/>
        <v/>
      </c>
      <c r="AI59" s="7" t="str">
        <f t="shared" si="36"/>
        <v/>
      </c>
      <c r="AJ59" s="7" t="str">
        <f t="shared" si="37"/>
        <v/>
      </c>
      <c r="AK59" s="7" t="str">
        <f>IF($W59=TRUE,IF(OR(AND($L59="NON",$M59=""),AND($L59="QRR",ISNUMBER(VALUE(SUBSTITUTE($M59," ",""))),IF(ISERR(CheckQRR($M59)),LEN(SUBSTITUTE($M59," ",""))=27,CheckQRR($M59))),AND($L59="SCOR",LEN(SUBSTITUTE($M59," ",""))&gt;=5,LEN(SUBSTITUTE($M59," ",""))&lt;=25,LEFT($M59,2)="RF")),"✓","❌"),"")</f>
        <v/>
      </c>
      <c r="AL59" s="7" t="str">
        <f t="shared" si="38"/>
        <v/>
      </c>
      <c r="AM59" s="7" t="str">
        <f t="shared" si="39"/>
        <v/>
      </c>
      <c r="AN59" s="7" t="str">
        <f t="shared" si="40"/>
        <v/>
      </c>
      <c r="AO59" s="7" t="str">
        <f t="shared" si="41"/>
        <v/>
      </c>
    </row>
    <row r="60" spans="1:41" ht="16.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13" t="str">
        <f t="shared" si="19"/>
        <v/>
      </c>
      <c r="S60" s="13" t="str">
        <f t="shared" si="20"/>
        <v/>
      </c>
      <c r="T60" s="13" t="str">
        <f t="shared" si="23"/>
        <v/>
      </c>
      <c r="U60" s="13" t="str">
        <f t="shared" si="21"/>
        <v/>
      </c>
      <c r="V60" s="16" t="str">
        <f t="shared" si="24"/>
        <v/>
      </c>
      <c r="W60" s="6" t="str">
        <f t="shared" si="25"/>
        <v/>
      </c>
      <c r="X60" s="17" t="str">
        <f t="shared" si="2"/>
        <v/>
      </c>
      <c r="Y60" s="7" t="str">
        <f t="shared" si="26"/>
        <v/>
      </c>
      <c r="Z60" s="7" t="str">
        <f t="shared" si="27"/>
        <v/>
      </c>
      <c r="AA60" s="7" t="str">
        <f t="shared" si="28"/>
        <v/>
      </c>
      <c r="AB60" s="7" t="str">
        <f t="shared" si="29"/>
        <v/>
      </c>
      <c r="AC60" s="7" t="str">
        <f t="shared" si="30"/>
        <v/>
      </c>
      <c r="AD60" s="7" t="str">
        <f t="shared" si="31"/>
        <v/>
      </c>
      <c r="AE60" s="7" t="str">
        <f t="shared" si="32"/>
        <v/>
      </c>
      <c r="AF60" s="7" t="str">
        <f t="shared" si="33"/>
        <v/>
      </c>
      <c r="AG60" s="7" t="str">
        <f t="shared" si="34"/>
        <v/>
      </c>
      <c r="AH60" s="7" t="str">
        <f t="shared" si="35"/>
        <v/>
      </c>
      <c r="AI60" s="7" t="str">
        <f t="shared" si="36"/>
        <v/>
      </c>
      <c r="AJ60" s="7" t="str">
        <f t="shared" si="37"/>
        <v/>
      </c>
      <c r="AK60" s="7" t="str">
        <f>IF($W60=TRUE,IF(OR(AND($L60="NON",$M60=""),AND($L60="QRR",ISNUMBER(VALUE(SUBSTITUTE($M60," ",""))),IF(ISERR(CheckQRR($M60)),LEN(SUBSTITUTE($M60," ",""))=27,CheckQRR($M60))),AND($L60="SCOR",LEN(SUBSTITUTE($M60," ",""))&gt;=5,LEN(SUBSTITUTE($M60," ",""))&lt;=25,LEFT($M60,2)="RF")),"✓","❌"),"")</f>
        <v/>
      </c>
      <c r="AL60" s="7" t="str">
        <f t="shared" si="38"/>
        <v/>
      </c>
      <c r="AM60" s="7" t="str">
        <f t="shared" si="39"/>
        <v/>
      </c>
      <c r="AN60" s="7" t="str">
        <f t="shared" si="40"/>
        <v/>
      </c>
      <c r="AO60" s="7" t="str">
        <f t="shared" si="41"/>
        <v/>
      </c>
    </row>
    <row r="61" spans="1:41" ht="16.5" customHeight="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13" t="str">
        <f t="shared" si="19"/>
        <v/>
      </c>
      <c r="S61" s="13" t="str">
        <f t="shared" si="20"/>
        <v/>
      </c>
      <c r="T61" s="13" t="str">
        <f t="shared" si="23"/>
        <v/>
      </c>
      <c r="U61" s="13" t="str">
        <f t="shared" si="21"/>
        <v/>
      </c>
      <c r="V61" s="16" t="str">
        <f t="shared" si="24"/>
        <v/>
      </c>
      <c r="W61" s="6" t="str">
        <f t="shared" si="25"/>
        <v/>
      </c>
      <c r="X61" s="17" t="str">
        <f t="shared" si="2"/>
        <v/>
      </c>
      <c r="Y61" s="7" t="str">
        <f t="shared" si="26"/>
        <v/>
      </c>
      <c r="Z61" s="7" t="str">
        <f t="shared" si="27"/>
        <v/>
      </c>
      <c r="AA61" s="7" t="str">
        <f t="shared" si="28"/>
        <v/>
      </c>
      <c r="AB61" s="7" t="str">
        <f t="shared" si="29"/>
        <v/>
      </c>
      <c r="AC61" s="7" t="str">
        <f t="shared" si="30"/>
        <v/>
      </c>
      <c r="AD61" s="7" t="str">
        <f t="shared" si="31"/>
        <v/>
      </c>
      <c r="AE61" s="7" t="str">
        <f t="shared" si="32"/>
        <v/>
      </c>
      <c r="AF61" s="7" t="str">
        <f t="shared" si="33"/>
        <v/>
      </c>
      <c r="AG61" s="7" t="str">
        <f t="shared" si="34"/>
        <v/>
      </c>
      <c r="AH61" s="7" t="str">
        <f t="shared" si="35"/>
        <v/>
      </c>
      <c r="AI61" s="7" t="str">
        <f t="shared" si="36"/>
        <v/>
      </c>
      <c r="AJ61" s="7" t="str">
        <f t="shared" si="37"/>
        <v/>
      </c>
      <c r="AK61" s="7" t="str">
        <f>IF($W61=TRUE,IF(OR(AND($L61="NON",$M61=""),AND($L61="QRR",ISNUMBER(VALUE(SUBSTITUTE($M61," ",""))),IF(ISERR(CheckQRR($M61)),LEN(SUBSTITUTE($M61," ",""))=27,CheckQRR($M61))),AND($L61="SCOR",LEN(SUBSTITUTE($M61," ",""))&gt;=5,LEN(SUBSTITUTE($M61," ",""))&lt;=25,LEFT($M61,2)="RF")),"✓","❌"),"")</f>
        <v/>
      </c>
      <c r="AL61" s="7" t="str">
        <f t="shared" si="38"/>
        <v/>
      </c>
      <c r="AM61" s="7" t="str">
        <f t="shared" si="39"/>
        <v/>
      </c>
      <c r="AN61" s="7" t="str">
        <f t="shared" si="40"/>
        <v/>
      </c>
      <c r="AO61" s="7" t="str">
        <f t="shared" si="41"/>
        <v/>
      </c>
    </row>
    <row r="62" spans="1:41" ht="16.5" customHeigh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13" t="str">
        <f t="shared" si="19"/>
        <v/>
      </c>
      <c r="S62" s="13" t="str">
        <f t="shared" si="20"/>
        <v/>
      </c>
      <c r="T62" s="13" t="str">
        <f t="shared" si="23"/>
        <v/>
      </c>
      <c r="U62" s="13" t="str">
        <f t="shared" si="21"/>
        <v/>
      </c>
      <c r="V62" s="16" t="str">
        <f t="shared" si="24"/>
        <v/>
      </c>
      <c r="W62" s="6" t="str">
        <f t="shared" si="25"/>
        <v/>
      </c>
      <c r="X62" s="17" t="str">
        <f t="shared" si="2"/>
        <v/>
      </c>
      <c r="Y62" s="7" t="str">
        <f t="shared" si="26"/>
        <v/>
      </c>
      <c r="Z62" s="7" t="str">
        <f t="shared" si="27"/>
        <v/>
      </c>
      <c r="AA62" s="7" t="str">
        <f t="shared" si="28"/>
        <v/>
      </c>
      <c r="AB62" s="7" t="str">
        <f t="shared" si="29"/>
        <v/>
      </c>
      <c r="AC62" s="7" t="str">
        <f t="shared" si="30"/>
        <v/>
      </c>
      <c r="AD62" s="7" t="str">
        <f t="shared" si="31"/>
        <v/>
      </c>
      <c r="AE62" s="7" t="str">
        <f t="shared" si="32"/>
        <v/>
      </c>
      <c r="AF62" s="7" t="str">
        <f t="shared" si="33"/>
        <v/>
      </c>
      <c r="AG62" s="7" t="str">
        <f t="shared" si="34"/>
        <v/>
      </c>
      <c r="AH62" s="7" t="str">
        <f t="shared" si="35"/>
        <v/>
      </c>
      <c r="AI62" s="7" t="str">
        <f t="shared" si="36"/>
        <v/>
      </c>
      <c r="AJ62" s="7" t="str">
        <f t="shared" si="37"/>
        <v/>
      </c>
      <c r="AK62" s="7" t="str">
        <f>IF($W62=TRUE,IF(OR(AND($L62="NON",$M62=""),AND($L62="QRR",ISNUMBER(VALUE(SUBSTITUTE($M62," ",""))),IF(ISERR(CheckQRR($M62)),LEN(SUBSTITUTE($M62," ",""))=27,CheckQRR($M62))),AND($L62="SCOR",LEN(SUBSTITUTE($M62," ",""))&gt;=5,LEN(SUBSTITUTE($M62," ",""))&lt;=25,LEFT($M62,2)="RF")),"✓","❌"),"")</f>
        <v/>
      </c>
      <c r="AL62" s="7" t="str">
        <f t="shared" si="38"/>
        <v/>
      </c>
      <c r="AM62" s="7" t="str">
        <f t="shared" si="39"/>
        <v/>
      </c>
      <c r="AN62" s="7" t="str">
        <f t="shared" si="40"/>
        <v/>
      </c>
      <c r="AO62" s="7" t="str">
        <f t="shared" si="41"/>
        <v/>
      </c>
    </row>
    <row r="63" spans="1:41" ht="16.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13" t="str">
        <f t="shared" si="19"/>
        <v/>
      </c>
      <c r="S63" s="13" t="str">
        <f t="shared" si="20"/>
        <v/>
      </c>
      <c r="T63" s="13" t="str">
        <f t="shared" si="23"/>
        <v/>
      </c>
      <c r="U63" s="13" t="str">
        <f t="shared" si="21"/>
        <v/>
      </c>
      <c r="V63" s="16" t="str">
        <f t="shared" si="24"/>
        <v/>
      </c>
      <c r="W63" s="6" t="str">
        <f t="shared" si="25"/>
        <v/>
      </c>
      <c r="X63" s="17" t="str">
        <f t="shared" si="2"/>
        <v/>
      </c>
      <c r="Y63" s="7" t="str">
        <f t="shared" si="26"/>
        <v/>
      </c>
      <c r="Z63" s="7" t="str">
        <f t="shared" si="27"/>
        <v/>
      </c>
      <c r="AA63" s="7" t="str">
        <f t="shared" si="28"/>
        <v/>
      </c>
      <c r="AB63" s="7" t="str">
        <f t="shared" si="29"/>
        <v/>
      </c>
      <c r="AC63" s="7" t="str">
        <f t="shared" si="30"/>
        <v/>
      </c>
      <c r="AD63" s="7" t="str">
        <f t="shared" si="31"/>
        <v/>
      </c>
      <c r="AE63" s="7" t="str">
        <f t="shared" si="32"/>
        <v/>
      </c>
      <c r="AF63" s="7" t="str">
        <f t="shared" si="33"/>
        <v/>
      </c>
      <c r="AG63" s="7" t="str">
        <f t="shared" si="34"/>
        <v/>
      </c>
      <c r="AH63" s="7" t="str">
        <f t="shared" si="35"/>
        <v/>
      </c>
      <c r="AI63" s="7" t="str">
        <f t="shared" si="36"/>
        <v/>
      </c>
      <c r="AJ63" s="7" t="str">
        <f t="shared" si="37"/>
        <v/>
      </c>
      <c r="AK63" s="7" t="str">
        <f>IF($W63=TRUE,IF(OR(AND($L63="NON",$M63=""),AND($L63="QRR",ISNUMBER(VALUE(SUBSTITUTE($M63," ",""))),IF(ISERR(CheckQRR($M63)),LEN(SUBSTITUTE($M63," ",""))=27,CheckQRR($M63))),AND($L63="SCOR",LEN(SUBSTITUTE($M63," ",""))&gt;=5,LEN(SUBSTITUTE($M63," ",""))&lt;=25,LEFT($M63,2)="RF")),"✓","❌"),"")</f>
        <v/>
      </c>
      <c r="AL63" s="7" t="str">
        <f t="shared" si="38"/>
        <v/>
      </c>
      <c r="AM63" s="7" t="str">
        <f t="shared" si="39"/>
        <v/>
      </c>
      <c r="AN63" s="7" t="str">
        <f t="shared" si="40"/>
        <v/>
      </c>
      <c r="AO63" s="7" t="str">
        <f t="shared" si="41"/>
        <v/>
      </c>
    </row>
    <row r="64" spans="1:41" ht="16.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13" t="str">
        <f t="shared" si="19"/>
        <v/>
      </c>
      <c r="S64" s="13" t="str">
        <f t="shared" si="20"/>
        <v/>
      </c>
      <c r="T64" s="13" t="str">
        <f t="shared" si="23"/>
        <v/>
      </c>
      <c r="U64" s="13" t="str">
        <f t="shared" si="21"/>
        <v/>
      </c>
      <c r="V64" s="16" t="str">
        <f t="shared" si="24"/>
        <v/>
      </c>
      <c r="W64" s="6" t="str">
        <f t="shared" si="25"/>
        <v/>
      </c>
      <c r="X64" s="17" t="str">
        <f t="shared" si="2"/>
        <v/>
      </c>
      <c r="Y64" s="7" t="str">
        <f t="shared" si="26"/>
        <v/>
      </c>
      <c r="Z64" s="7" t="str">
        <f t="shared" si="27"/>
        <v/>
      </c>
      <c r="AA64" s="7" t="str">
        <f t="shared" si="28"/>
        <v/>
      </c>
      <c r="AB64" s="7" t="str">
        <f t="shared" si="29"/>
        <v/>
      </c>
      <c r="AC64" s="7" t="str">
        <f t="shared" si="30"/>
        <v/>
      </c>
      <c r="AD64" s="7" t="str">
        <f t="shared" si="31"/>
        <v/>
      </c>
      <c r="AE64" s="7" t="str">
        <f t="shared" si="32"/>
        <v/>
      </c>
      <c r="AF64" s="7" t="str">
        <f t="shared" si="33"/>
        <v/>
      </c>
      <c r="AG64" s="7" t="str">
        <f t="shared" si="34"/>
        <v/>
      </c>
      <c r="AH64" s="7" t="str">
        <f t="shared" si="35"/>
        <v/>
      </c>
      <c r="AI64" s="7" t="str">
        <f t="shared" si="36"/>
        <v/>
      </c>
      <c r="AJ64" s="7" t="str">
        <f t="shared" si="37"/>
        <v/>
      </c>
      <c r="AK64" s="7" t="str">
        <f>IF($W64=TRUE,IF(OR(AND($L64="NON",$M64=""),AND($L64="QRR",ISNUMBER(VALUE(SUBSTITUTE($M64," ",""))),IF(ISERR(CheckQRR($M64)),LEN(SUBSTITUTE($M64," ",""))=27,CheckQRR($M64))),AND($L64="SCOR",LEN(SUBSTITUTE($M64," ",""))&gt;=5,LEN(SUBSTITUTE($M64," ",""))&lt;=25,LEFT($M64,2)="RF")),"✓","❌"),"")</f>
        <v/>
      </c>
      <c r="AL64" s="7" t="str">
        <f t="shared" si="38"/>
        <v/>
      </c>
      <c r="AM64" s="7" t="str">
        <f t="shared" si="39"/>
        <v/>
      </c>
      <c r="AN64" s="7" t="str">
        <f t="shared" si="40"/>
        <v/>
      </c>
      <c r="AO64" s="7" t="str">
        <f t="shared" si="41"/>
        <v/>
      </c>
    </row>
    <row r="65" spans="1:41" ht="16.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13" t="str">
        <f t="shared" si="19"/>
        <v/>
      </c>
      <c r="S65" s="13" t="str">
        <f t="shared" si="20"/>
        <v/>
      </c>
      <c r="T65" s="13" t="str">
        <f t="shared" si="23"/>
        <v/>
      </c>
      <c r="U65" s="13" t="str">
        <f t="shared" si="21"/>
        <v/>
      </c>
      <c r="V65" s="16" t="str">
        <f t="shared" si="24"/>
        <v/>
      </c>
      <c r="W65" s="6" t="str">
        <f t="shared" si="25"/>
        <v/>
      </c>
      <c r="X65" s="17" t="str">
        <f t="shared" si="2"/>
        <v/>
      </c>
      <c r="Y65" s="7" t="str">
        <f t="shared" si="26"/>
        <v/>
      </c>
      <c r="Z65" s="7" t="str">
        <f t="shared" si="27"/>
        <v/>
      </c>
      <c r="AA65" s="7" t="str">
        <f t="shared" si="28"/>
        <v/>
      </c>
      <c r="AB65" s="7" t="str">
        <f t="shared" si="29"/>
        <v/>
      </c>
      <c r="AC65" s="7" t="str">
        <f t="shared" si="30"/>
        <v/>
      </c>
      <c r="AD65" s="7" t="str">
        <f t="shared" si="31"/>
        <v/>
      </c>
      <c r="AE65" s="7" t="str">
        <f t="shared" si="32"/>
        <v/>
      </c>
      <c r="AF65" s="7" t="str">
        <f t="shared" si="33"/>
        <v/>
      </c>
      <c r="AG65" s="7" t="str">
        <f t="shared" si="34"/>
        <v/>
      </c>
      <c r="AH65" s="7" t="str">
        <f t="shared" si="35"/>
        <v/>
      </c>
      <c r="AI65" s="7" t="str">
        <f t="shared" si="36"/>
        <v/>
      </c>
      <c r="AJ65" s="7" t="str">
        <f t="shared" si="37"/>
        <v/>
      </c>
      <c r="AK65" s="7" t="str">
        <f>IF($W65=TRUE,IF(OR(AND($L65="NON",$M65=""),AND($L65="QRR",ISNUMBER(VALUE(SUBSTITUTE($M65," ",""))),IF(ISERR(CheckQRR($M65)),LEN(SUBSTITUTE($M65," ",""))=27,CheckQRR($M65))),AND($L65="SCOR",LEN(SUBSTITUTE($M65," ",""))&gt;=5,LEN(SUBSTITUTE($M65," ",""))&lt;=25,LEFT($M65,2)="RF")),"✓","❌"),"")</f>
        <v/>
      </c>
      <c r="AL65" s="7" t="str">
        <f t="shared" si="38"/>
        <v/>
      </c>
      <c r="AM65" s="7" t="str">
        <f t="shared" si="39"/>
        <v/>
      </c>
      <c r="AN65" s="7" t="str">
        <f t="shared" si="40"/>
        <v/>
      </c>
      <c r="AO65" s="7" t="str">
        <f t="shared" si="41"/>
        <v/>
      </c>
    </row>
    <row r="66" spans="1:41" ht="16.5" customHeight="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13" t="str">
        <f t="shared" si="19"/>
        <v/>
      </c>
      <c r="S66" s="13" t="str">
        <f t="shared" si="20"/>
        <v/>
      </c>
      <c r="T66" s="13" t="str">
        <f t="shared" ref="T66:T101" si="42">IF($W66=TRUE, IF((CONCATENATE($O66,$P66,$Q66)=""),"","\n") &amp; $O66 &amp; IF((CONCATENATE($P66,$Q66)=""),"","\n") &amp; $P66 &amp; IF(ISBLANK($Q66),"","\n") &amp; $Q66,"")</f>
        <v/>
      </c>
      <c r="U66" s="13" t="str">
        <f t="shared" si="21"/>
        <v/>
      </c>
      <c r="V66" s="16" t="str">
        <f t="shared" ref="V66:V101" si="43">IF($W66=TRUE,IF(ISNUMBER(VALUE($F66)),IF($F66="","PAYMENT",IF(VALUE($F66)=0,"NOTIFICATION","FIXED PAYMENT")),"INVALID AMOUNT"),"")</f>
        <v/>
      </c>
      <c r="W66" s="6" t="str">
        <f t="shared" ref="W66:W101" si="44">IF(CONCATENATE(A66,B66,C66,D66,E66,F66,G66,H66,I66,J66,K66,L66,M66,N66,O66,P66,Q66)="","",TRUE)</f>
        <v/>
      </c>
      <c r="X66" s="17" t="str">
        <f t="shared" ref="X66:X101" si="45">IF(W66=TRUE,CONCATENATE("https://barcode.tec-it.com/barcode.ashx?code=SwissQRCode&amp;quiet=4&amp;data=", _xlfn.ENCODEURL(SUBSTITUTE(U66,"\n",CHAR(10)))),"")</f>
        <v/>
      </c>
      <c r="Y66" s="7" t="str">
        <f t="shared" ref="Y66:Y101" si="46">IF($W66=TRUE,IF(AND( OR(LEFT(SUBSTITUTE($A66," ",""),2)="LI", LEFT(SUBSTITUTE($A66," ",""),2)="CH"), LEN(SUBSTITUTE($A66," ",""))=21, IF($L66="QRR", OR(MID($A66,5,2)="30",MID($A66,5,2)="31"),AND(MID($A66,5,2)&lt;&gt;"30",MID($A66,5,2)&lt;&gt;"31"))), "✓", "❌"),"")</f>
        <v/>
      </c>
      <c r="Z66" s="7" t="str">
        <f t="shared" ref="Z66:Z101" si="47">IF($W66=TRUE,IF(AND( LEN($B66)&gt;0,LEN($B66)&lt;=70), "✓", "❌"),"")</f>
        <v/>
      </c>
      <c r="AA66" s="7" t="str">
        <f t="shared" ref="AA66:AA101" si="48">IF($W66=TRUE,IF(LEN($C66)&lt;=70, "✓", "❌"),"")</f>
        <v/>
      </c>
      <c r="AB66" s="7" t="str">
        <f t="shared" ref="AB66:AB101" si="49">IF($W66=TRUE,IF(AND( LEN($D66)&gt;0,LEN($D66)&lt;=70), "✓", "❌"),"")</f>
        <v/>
      </c>
      <c r="AC66" s="7" t="str">
        <f t="shared" ref="AC66:AC101" si="50">IF($W66=TRUE,IF(AND(LEN($E66)=2,ISERR(VALUE($E66))), "✓", "❌"),"")</f>
        <v/>
      </c>
      <c r="AD66" s="7" t="str">
        <f t="shared" ref="AD66:AD101" si="51">IF($W66=TRUE,IF(ISNUMBER(VALUE($F66)),IF(AND(VALUE($F66)&gt;=0,VALUE($F66)&lt;1000000000,TRUNC(VALUE($F66*100))=VALUE($F66*100)), "✓", "❌"),"❌"),"")</f>
        <v/>
      </c>
      <c r="AE66" s="7" t="str">
        <f t="shared" ref="AE66:AE101" si="52">IF($W66=TRUE,IF(OR($G66="CHF",$G66="EUR"), "✓", "❌"),"")</f>
        <v/>
      </c>
      <c r="AF66" s="7" t="str">
        <f t="shared" ref="AF66:AF101" si="53">IF($W66=TRUE,IF(OR(AND(ISBLANK($H66),ISBLANK($I66),ISBLANK($J66),ISBLANK($K66)),AND( LEN($H66)&gt;0,LEN($H66)&lt;=70)), "✓", "❌"),"")</f>
        <v/>
      </c>
      <c r="AG66" s="7" t="str">
        <f t="shared" ref="AG66:AG101" si="54">IF($W66=TRUE,IF(LEN($I66)&lt;=70, "✓", "❌"),"")</f>
        <v/>
      </c>
      <c r="AH66" s="7" t="str">
        <f t="shared" ref="AH66:AH101" si="55">IF($W66=TRUE,IF(OR(AND(ISBLANK($H66),ISBLANK($I66),ISBLANK($J66),ISBLANK($K66)),AND( LEN($J66)&gt;0,LEN($J66)&lt;=70)), "✓", "❌"),"")</f>
        <v/>
      </c>
      <c r="AI66" s="7" t="str">
        <f t="shared" ref="AI66:AI101" si="56">IF($W66=TRUE,IF(OR(AND(ISBLANK($H66),ISBLANK($I66),ISBLANK($J66),ISBLANK($K66)),AND(LEN($K66)=2,ISERR(VALUE($K66)))), "✓", "❌"),"")</f>
        <v/>
      </c>
      <c r="AJ66" s="7" t="str">
        <f t="shared" ref="AJ66:AJ101" si="57">IF($W66=TRUE,IF(IF(OR(MID($A66,5,2)="30",MID($A66,5,2)="31"),$L66="QRR",OR($L66="SCOR",$L66="NON")), "✓", "❌"),"")</f>
        <v/>
      </c>
      <c r="AK66" s="7" t="str">
        <f>IF($W66=TRUE,IF(OR(AND($L66="NON",$M66=""),AND($L66="QRR",ISNUMBER(VALUE(SUBSTITUTE($M66," ",""))),IF(ISERR(CheckQRR($M66)),LEN(SUBSTITUTE($M66," ",""))=27,CheckQRR($M66))),AND($L66="SCOR",LEN(SUBSTITUTE($M66," ",""))&gt;=5,LEN(SUBSTITUTE($M66," ",""))&lt;=25,LEFT($M66,2)="RF")),"✓","❌"),"")</f>
        <v/>
      </c>
      <c r="AL66" s="7" t="str">
        <f t="shared" ref="AL66:AL101" si="58">IF($W66=TRUE,IF(LEN($N66)+LEN($O66)&lt;=140,IF($V66="NOTIFICATION",IF(OR(EXACT(TRIM($N66),"NICHT ZUR ZAHLUNG VERWENDEN"),EXACT(TRIM($N66),"DO NOT USE FOR PAYMENT"),EXACT(TRIM($N66),"NE PAS UTILISER POUR LE PAIEMENT"),EXACT(TRIM($N66),"NON UTILIZZARE PER IL PAGAMENTO")), "✓", "❌"), "✓"), "❌"),"")</f>
        <v/>
      </c>
      <c r="AM66" s="7" t="str">
        <f t="shared" ref="AM66:AM101" si="59">IF($W66=TRUE,IF(LEN($N66)+LEN($O66)&lt;=140, "✓", "❌"),"")</f>
        <v/>
      </c>
      <c r="AN66" s="7" t="str">
        <f t="shared" ref="AN66:AN101" si="60">IF($W66=TRUE,IF(LEN($P66)&lt;=100, "✓", "❌"),"")</f>
        <v/>
      </c>
      <c r="AO66" s="7" t="str">
        <f t="shared" ref="AO66:AO101" si="61">IF($W66=TRUE,IF(LEN($Q66)&lt;=100, "✓", "❌"),"")</f>
        <v/>
      </c>
    </row>
    <row r="67" spans="1:41" ht="16.5" customHeight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13" t="str">
        <f t="shared" ref="R67:R101" si="62">IF($W67=TRUE,"SPC\n0200\n1\n"  &amp;SUBSTITUTE($A67," ","")&amp;  "\nK\n" &amp;$B67&amp; "\n" &amp;$C67&amp; "\n" &amp;$D67&amp; "\n\n\n" &amp;UPPER($E67)&amp; "\n\n\n\n\n\n\n\n" &amp; IF(ISNUMBER(VALUE($F67)),IF($F67="","",IF(VALUE($F67)=0,"0.00",CONCATENATE(TEXT(TRUNC($F67),"########0"),".",TEXT(($F67-TRUNC($F67))*100,"00")))),"") &amp; "\n" &amp; UPPER($G67)&amp; "\n","")</f>
        <v/>
      </c>
      <c r="S67" s="13" t="str">
        <f t="shared" ref="S67:S101" si="63">IF($W67=TRUE, IF(AND(ISBLANK($H67),ISBLANK($I67),ISBLANK($J67),ISBLANK($K67)),"","K")&amp;"\n" &amp;$H67&amp; "\n" &amp;$I67&amp; "\n" &amp;$J67&amp; "\n\n\n" &amp;UPPER($K67)&amp; "\n" &amp;UPPER($L67)&amp; "\n" &amp;SUBSTITUTE($M67," ","")&amp; "\n" &amp;$N67&amp; "\n" &amp; "EPD","")</f>
        <v/>
      </c>
      <c r="T67" s="13" t="str">
        <f t="shared" si="42"/>
        <v/>
      </c>
      <c r="U67" s="13" t="str">
        <f t="shared" ref="U67:U101" si="64">R67&amp;S67&amp;T67</f>
        <v/>
      </c>
      <c r="V67" s="16" t="str">
        <f t="shared" si="43"/>
        <v/>
      </c>
      <c r="W67" s="6" t="str">
        <f t="shared" si="44"/>
        <v/>
      </c>
      <c r="X67" s="17" t="str">
        <f t="shared" si="45"/>
        <v/>
      </c>
      <c r="Y67" s="7" t="str">
        <f t="shared" si="46"/>
        <v/>
      </c>
      <c r="Z67" s="7" t="str">
        <f t="shared" si="47"/>
        <v/>
      </c>
      <c r="AA67" s="7" t="str">
        <f t="shared" si="48"/>
        <v/>
      </c>
      <c r="AB67" s="7" t="str">
        <f t="shared" si="49"/>
        <v/>
      </c>
      <c r="AC67" s="7" t="str">
        <f t="shared" si="50"/>
        <v/>
      </c>
      <c r="AD67" s="7" t="str">
        <f t="shared" si="51"/>
        <v/>
      </c>
      <c r="AE67" s="7" t="str">
        <f t="shared" si="52"/>
        <v/>
      </c>
      <c r="AF67" s="7" t="str">
        <f t="shared" si="53"/>
        <v/>
      </c>
      <c r="AG67" s="7" t="str">
        <f t="shared" si="54"/>
        <v/>
      </c>
      <c r="AH67" s="7" t="str">
        <f t="shared" si="55"/>
        <v/>
      </c>
      <c r="AI67" s="7" t="str">
        <f t="shared" si="56"/>
        <v/>
      </c>
      <c r="AJ67" s="7" t="str">
        <f t="shared" si="57"/>
        <v/>
      </c>
      <c r="AK67" s="7" t="str">
        <f>IF($W67=TRUE,IF(OR(AND($L67="NON",$M67=""),AND($L67="QRR",ISNUMBER(VALUE(SUBSTITUTE($M67," ",""))),IF(ISERR(CheckQRR($M67)),LEN(SUBSTITUTE($M67," ",""))=27,CheckQRR($M67))),AND($L67="SCOR",LEN(SUBSTITUTE($M67," ",""))&gt;=5,LEN(SUBSTITUTE($M67," ",""))&lt;=25,LEFT($M67,2)="RF")),"✓","❌"),"")</f>
        <v/>
      </c>
      <c r="AL67" s="7" t="str">
        <f t="shared" si="58"/>
        <v/>
      </c>
      <c r="AM67" s="7" t="str">
        <f t="shared" si="59"/>
        <v/>
      </c>
      <c r="AN67" s="7" t="str">
        <f t="shared" si="60"/>
        <v/>
      </c>
      <c r="AO67" s="7" t="str">
        <f t="shared" si="61"/>
        <v/>
      </c>
    </row>
    <row r="68" spans="1:41" ht="16.5" customHeight="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13" t="str">
        <f t="shared" si="62"/>
        <v/>
      </c>
      <c r="S68" s="13" t="str">
        <f t="shared" si="63"/>
        <v/>
      </c>
      <c r="T68" s="13" t="str">
        <f t="shared" si="42"/>
        <v/>
      </c>
      <c r="U68" s="13" t="str">
        <f t="shared" si="64"/>
        <v/>
      </c>
      <c r="V68" s="16" t="str">
        <f t="shared" si="43"/>
        <v/>
      </c>
      <c r="W68" s="6" t="str">
        <f t="shared" si="44"/>
        <v/>
      </c>
      <c r="X68" s="17" t="str">
        <f t="shared" si="45"/>
        <v/>
      </c>
      <c r="Y68" s="7" t="str">
        <f t="shared" si="46"/>
        <v/>
      </c>
      <c r="Z68" s="7" t="str">
        <f t="shared" si="47"/>
        <v/>
      </c>
      <c r="AA68" s="7" t="str">
        <f t="shared" si="48"/>
        <v/>
      </c>
      <c r="AB68" s="7" t="str">
        <f t="shared" si="49"/>
        <v/>
      </c>
      <c r="AC68" s="7" t="str">
        <f t="shared" si="50"/>
        <v/>
      </c>
      <c r="AD68" s="7" t="str">
        <f t="shared" si="51"/>
        <v/>
      </c>
      <c r="AE68" s="7" t="str">
        <f t="shared" si="52"/>
        <v/>
      </c>
      <c r="AF68" s="7" t="str">
        <f t="shared" si="53"/>
        <v/>
      </c>
      <c r="AG68" s="7" t="str">
        <f t="shared" si="54"/>
        <v/>
      </c>
      <c r="AH68" s="7" t="str">
        <f t="shared" si="55"/>
        <v/>
      </c>
      <c r="AI68" s="7" t="str">
        <f t="shared" si="56"/>
        <v/>
      </c>
      <c r="AJ68" s="7" t="str">
        <f t="shared" si="57"/>
        <v/>
      </c>
      <c r="AK68" s="7" t="str">
        <f>IF($W68=TRUE,IF(OR(AND($L68="NON",$M68=""),AND($L68="QRR",ISNUMBER(VALUE(SUBSTITUTE($M68," ",""))),IF(ISERR(CheckQRR($M68)),LEN(SUBSTITUTE($M68," ",""))=27,CheckQRR($M68))),AND($L68="SCOR",LEN(SUBSTITUTE($M68," ",""))&gt;=5,LEN(SUBSTITUTE($M68," ",""))&lt;=25,LEFT($M68,2)="RF")),"✓","❌"),"")</f>
        <v/>
      </c>
      <c r="AL68" s="7" t="str">
        <f t="shared" si="58"/>
        <v/>
      </c>
      <c r="AM68" s="7" t="str">
        <f t="shared" si="59"/>
        <v/>
      </c>
      <c r="AN68" s="7" t="str">
        <f t="shared" si="60"/>
        <v/>
      </c>
      <c r="AO68" s="7" t="str">
        <f t="shared" si="61"/>
        <v/>
      </c>
    </row>
    <row r="69" spans="1:41" ht="16.5" customHeigh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13" t="str">
        <f t="shared" si="62"/>
        <v/>
      </c>
      <c r="S69" s="13" t="str">
        <f t="shared" si="63"/>
        <v/>
      </c>
      <c r="T69" s="13" t="str">
        <f t="shared" si="42"/>
        <v/>
      </c>
      <c r="U69" s="13" t="str">
        <f t="shared" si="64"/>
        <v/>
      </c>
      <c r="V69" s="16" t="str">
        <f t="shared" si="43"/>
        <v/>
      </c>
      <c r="W69" s="6" t="str">
        <f t="shared" si="44"/>
        <v/>
      </c>
      <c r="X69" s="17" t="str">
        <f t="shared" si="45"/>
        <v/>
      </c>
      <c r="Y69" s="7" t="str">
        <f t="shared" si="46"/>
        <v/>
      </c>
      <c r="Z69" s="7" t="str">
        <f t="shared" si="47"/>
        <v/>
      </c>
      <c r="AA69" s="7" t="str">
        <f t="shared" si="48"/>
        <v/>
      </c>
      <c r="AB69" s="7" t="str">
        <f t="shared" si="49"/>
        <v/>
      </c>
      <c r="AC69" s="7" t="str">
        <f t="shared" si="50"/>
        <v/>
      </c>
      <c r="AD69" s="7" t="str">
        <f t="shared" si="51"/>
        <v/>
      </c>
      <c r="AE69" s="7" t="str">
        <f t="shared" si="52"/>
        <v/>
      </c>
      <c r="AF69" s="7" t="str">
        <f t="shared" si="53"/>
        <v/>
      </c>
      <c r="AG69" s="7" t="str">
        <f t="shared" si="54"/>
        <v/>
      </c>
      <c r="AH69" s="7" t="str">
        <f t="shared" si="55"/>
        <v/>
      </c>
      <c r="AI69" s="7" t="str">
        <f t="shared" si="56"/>
        <v/>
      </c>
      <c r="AJ69" s="7" t="str">
        <f t="shared" si="57"/>
        <v/>
      </c>
      <c r="AK69" s="7" t="str">
        <f>IF($W69=TRUE,IF(OR(AND($L69="NON",$M69=""),AND($L69="QRR",ISNUMBER(VALUE(SUBSTITUTE($M69," ",""))),IF(ISERR(CheckQRR($M69)),LEN(SUBSTITUTE($M69," ",""))=27,CheckQRR($M69))),AND($L69="SCOR",LEN(SUBSTITUTE($M69," ",""))&gt;=5,LEN(SUBSTITUTE($M69," ",""))&lt;=25,LEFT($M69,2)="RF")),"✓","❌"),"")</f>
        <v/>
      </c>
      <c r="AL69" s="7" t="str">
        <f t="shared" si="58"/>
        <v/>
      </c>
      <c r="AM69" s="7" t="str">
        <f t="shared" si="59"/>
        <v/>
      </c>
      <c r="AN69" s="7" t="str">
        <f t="shared" si="60"/>
        <v/>
      </c>
      <c r="AO69" s="7" t="str">
        <f t="shared" si="61"/>
        <v/>
      </c>
    </row>
    <row r="70" spans="1:41" ht="16.5" customHeight="1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13" t="str">
        <f t="shared" si="62"/>
        <v/>
      </c>
      <c r="S70" s="13" t="str">
        <f t="shared" si="63"/>
        <v/>
      </c>
      <c r="T70" s="13" t="str">
        <f t="shared" si="42"/>
        <v/>
      </c>
      <c r="U70" s="13" t="str">
        <f t="shared" si="64"/>
        <v/>
      </c>
      <c r="V70" s="16" t="str">
        <f t="shared" si="43"/>
        <v/>
      </c>
      <c r="W70" s="6" t="str">
        <f t="shared" si="44"/>
        <v/>
      </c>
      <c r="X70" s="17" t="str">
        <f t="shared" si="45"/>
        <v/>
      </c>
      <c r="Y70" s="7" t="str">
        <f t="shared" si="46"/>
        <v/>
      </c>
      <c r="Z70" s="7" t="str">
        <f t="shared" si="47"/>
        <v/>
      </c>
      <c r="AA70" s="7" t="str">
        <f t="shared" si="48"/>
        <v/>
      </c>
      <c r="AB70" s="7" t="str">
        <f t="shared" si="49"/>
        <v/>
      </c>
      <c r="AC70" s="7" t="str">
        <f t="shared" si="50"/>
        <v/>
      </c>
      <c r="AD70" s="7" t="str">
        <f t="shared" si="51"/>
        <v/>
      </c>
      <c r="AE70" s="7" t="str">
        <f t="shared" si="52"/>
        <v/>
      </c>
      <c r="AF70" s="7" t="str">
        <f t="shared" si="53"/>
        <v/>
      </c>
      <c r="AG70" s="7" t="str">
        <f t="shared" si="54"/>
        <v/>
      </c>
      <c r="AH70" s="7" t="str">
        <f t="shared" si="55"/>
        <v/>
      </c>
      <c r="AI70" s="7" t="str">
        <f t="shared" si="56"/>
        <v/>
      </c>
      <c r="AJ70" s="7" t="str">
        <f t="shared" si="57"/>
        <v/>
      </c>
      <c r="AK70" s="7" t="str">
        <f>IF($W70=TRUE,IF(OR(AND($L70="NON",$M70=""),AND($L70="QRR",ISNUMBER(VALUE(SUBSTITUTE($M70," ",""))),IF(ISERR(CheckQRR($M70)),LEN(SUBSTITUTE($M70," ",""))=27,CheckQRR($M70))),AND($L70="SCOR",LEN(SUBSTITUTE($M70," ",""))&gt;=5,LEN(SUBSTITUTE($M70," ",""))&lt;=25,LEFT($M70,2)="RF")),"✓","❌"),"")</f>
        <v/>
      </c>
      <c r="AL70" s="7" t="str">
        <f t="shared" si="58"/>
        <v/>
      </c>
      <c r="AM70" s="7" t="str">
        <f t="shared" si="59"/>
        <v/>
      </c>
      <c r="AN70" s="7" t="str">
        <f t="shared" si="60"/>
        <v/>
      </c>
      <c r="AO70" s="7" t="str">
        <f t="shared" si="61"/>
        <v/>
      </c>
    </row>
    <row r="71" spans="1:41" ht="16.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13" t="str">
        <f t="shared" si="62"/>
        <v/>
      </c>
      <c r="S71" s="13" t="str">
        <f t="shared" si="63"/>
        <v/>
      </c>
      <c r="T71" s="13" t="str">
        <f t="shared" si="42"/>
        <v/>
      </c>
      <c r="U71" s="13" t="str">
        <f t="shared" si="64"/>
        <v/>
      </c>
      <c r="V71" s="16" t="str">
        <f t="shared" si="43"/>
        <v/>
      </c>
      <c r="W71" s="6" t="str">
        <f t="shared" si="44"/>
        <v/>
      </c>
      <c r="X71" s="17" t="str">
        <f t="shared" si="45"/>
        <v/>
      </c>
      <c r="Y71" s="7" t="str">
        <f t="shared" si="46"/>
        <v/>
      </c>
      <c r="Z71" s="7" t="str">
        <f t="shared" si="47"/>
        <v/>
      </c>
      <c r="AA71" s="7" t="str">
        <f t="shared" si="48"/>
        <v/>
      </c>
      <c r="AB71" s="7" t="str">
        <f t="shared" si="49"/>
        <v/>
      </c>
      <c r="AC71" s="7" t="str">
        <f t="shared" si="50"/>
        <v/>
      </c>
      <c r="AD71" s="7" t="str">
        <f t="shared" si="51"/>
        <v/>
      </c>
      <c r="AE71" s="7" t="str">
        <f t="shared" si="52"/>
        <v/>
      </c>
      <c r="AF71" s="7" t="str">
        <f t="shared" si="53"/>
        <v/>
      </c>
      <c r="AG71" s="7" t="str">
        <f t="shared" si="54"/>
        <v/>
      </c>
      <c r="AH71" s="7" t="str">
        <f t="shared" si="55"/>
        <v/>
      </c>
      <c r="AI71" s="7" t="str">
        <f t="shared" si="56"/>
        <v/>
      </c>
      <c r="AJ71" s="7" t="str">
        <f t="shared" si="57"/>
        <v/>
      </c>
      <c r="AK71" s="7" t="str">
        <f>IF($W71=TRUE,IF(OR(AND($L71="NON",$M71=""),AND($L71="QRR",ISNUMBER(VALUE(SUBSTITUTE($M71," ",""))),IF(ISERR(CheckQRR($M71)),LEN(SUBSTITUTE($M71," ",""))=27,CheckQRR($M71))),AND($L71="SCOR",LEN(SUBSTITUTE($M71," ",""))&gt;=5,LEN(SUBSTITUTE($M71," ",""))&lt;=25,LEFT($M71,2)="RF")),"✓","❌"),"")</f>
        <v/>
      </c>
      <c r="AL71" s="7" t="str">
        <f t="shared" si="58"/>
        <v/>
      </c>
      <c r="AM71" s="7" t="str">
        <f t="shared" si="59"/>
        <v/>
      </c>
      <c r="AN71" s="7" t="str">
        <f t="shared" si="60"/>
        <v/>
      </c>
      <c r="AO71" s="7" t="str">
        <f t="shared" si="61"/>
        <v/>
      </c>
    </row>
    <row r="72" spans="1:41" ht="16.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13" t="str">
        <f t="shared" si="62"/>
        <v/>
      </c>
      <c r="S72" s="13" t="str">
        <f t="shared" si="63"/>
        <v/>
      </c>
      <c r="T72" s="13" t="str">
        <f t="shared" si="42"/>
        <v/>
      </c>
      <c r="U72" s="13" t="str">
        <f t="shared" si="64"/>
        <v/>
      </c>
      <c r="V72" s="16" t="str">
        <f t="shared" si="43"/>
        <v/>
      </c>
      <c r="W72" s="6" t="str">
        <f t="shared" si="44"/>
        <v/>
      </c>
      <c r="X72" s="17" t="str">
        <f t="shared" si="45"/>
        <v/>
      </c>
      <c r="Y72" s="7" t="str">
        <f t="shared" si="46"/>
        <v/>
      </c>
      <c r="Z72" s="7" t="str">
        <f t="shared" si="47"/>
        <v/>
      </c>
      <c r="AA72" s="7" t="str">
        <f t="shared" si="48"/>
        <v/>
      </c>
      <c r="AB72" s="7" t="str">
        <f t="shared" si="49"/>
        <v/>
      </c>
      <c r="AC72" s="7" t="str">
        <f t="shared" si="50"/>
        <v/>
      </c>
      <c r="AD72" s="7" t="str">
        <f t="shared" si="51"/>
        <v/>
      </c>
      <c r="AE72" s="7" t="str">
        <f t="shared" si="52"/>
        <v/>
      </c>
      <c r="AF72" s="7" t="str">
        <f t="shared" si="53"/>
        <v/>
      </c>
      <c r="AG72" s="7" t="str">
        <f t="shared" si="54"/>
        <v/>
      </c>
      <c r="AH72" s="7" t="str">
        <f t="shared" si="55"/>
        <v/>
      </c>
      <c r="AI72" s="7" t="str">
        <f t="shared" si="56"/>
        <v/>
      </c>
      <c r="AJ72" s="7" t="str">
        <f t="shared" si="57"/>
        <v/>
      </c>
      <c r="AK72" s="7" t="str">
        <f>IF($W72=TRUE,IF(OR(AND($L72="NON",$M72=""),AND($L72="QRR",ISNUMBER(VALUE(SUBSTITUTE($M72," ",""))),IF(ISERR(CheckQRR($M72)),LEN(SUBSTITUTE($M72," ",""))=27,CheckQRR($M72))),AND($L72="SCOR",LEN(SUBSTITUTE($M72," ",""))&gt;=5,LEN(SUBSTITUTE($M72," ",""))&lt;=25,LEFT($M72,2)="RF")),"✓","❌"),"")</f>
        <v/>
      </c>
      <c r="AL72" s="7" t="str">
        <f t="shared" si="58"/>
        <v/>
      </c>
      <c r="AM72" s="7" t="str">
        <f t="shared" si="59"/>
        <v/>
      </c>
      <c r="AN72" s="7" t="str">
        <f t="shared" si="60"/>
        <v/>
      </c>
      <c r="AO72" s="7" t="str">
        <f t="shared" si="61"/>
        <v/>
      </c>
    </row>
    <row r="73" spans="1:41" ht="16.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13" t="str">
        <f t="shared" si="62"/>
        <v/>
      </c>
      <c r="S73" s="13" t="str">
        <f t="shared" si="63"/>
        <v/>
      </c>
      <c r="T73" s="13" t="str">
        <f t="shared" si="42"/>
        <v/>
      </c>
      <c r="U73" s="13" t="str">
        <f t="shared" si="64"/>
        <v/>
      </c>
      <c r="V73" s="16" t="str">
        <f t="shared" si="43"/>
        <v/>
      </c>
      <c r="W73" s="6" t="str">
        <f t="shared" si="44"/>
        <v/>
      </c>
      <c r="X73" s="17" t="str">
        <f t="shared" si="45"/>
        <v/>
      </c>
      <c r="Y73" s="7" t="str">
        <f t="shared" si="46"/>
        <v/>
      </c>
      <c r="Z73" s="7" t="str">
        <f t="shared" si="47"/>
        <v/>
      </c>
      <c r="AA73" s="7" t="str">
        <f t="shared" si="48"/>
        <v/>
      </c>
      <c r="AB73" s="7" t="str">
        <f t="shared" si="49"/>
        <v/>
      </c>
      <c r="AC73" s="7" t="str">
        <f t="shared" si="50"/>
        <v/>
      </c>
      <c r="AD73" s="7" t="str">
        <f t="shared" si="51"/>
        <v/>
      </c>
      <c r="AE73" s="7" t="str">
        <f t="shared" si="52"/>
        <v/>
      </c>
      <c r="AF73" s="7" t="str">
        <f t="shared" si="53"/>
        <v/>
      </c>
      <c r="AG73" s="7" t="str">
        <f t="shared" si="54"/>
        <v/>
      </c>
      <c r="AH73" s="7" t="str">
        <f t="shared" si="55"/>
        <v/>
      </c>
      <c r="AI73" s="7" t="str">
        <f t="shared" si="56"/>
        <v/>
      </c>
      <c r="AJ73" s="7" t="str">
        <f t="shared" si="57"/>
        <v/>
      </c>
      <c r="AK73" s="7" t="str">
        <f>IF($W73=TRUE,IF(OR(AND($L73="NON",$M73=""),AND($L73="QRR",ISNUMBER(VALUE(SUBSTITUTE($M73," ",""))),IF(ISERR(CheckQRR($M73)),LEN(SUBSTITUTE($M73," ",""))=27,CheckQRR($M73))),AND($L73="SCOR",LEN(SUBSTITUTE($M73," ",""))&gt;=5,LEN(SUBSTITUTE($M73," ",""))&lt;=25,LEFT($M73,2)="RF")),"✓","❌"),"")</f>
        <v/>
      </c>
      <c r="AL73" s="7" t="str">
        <f t="shared" si="58"/>
        <v/>
      </c>
      <c r="AM73" s="7" t="str">
        <f t="shared" si="59"/>
        <v/>
      </c>
      <c r="AN73" s="7" t="str">
        <f t="shared" si="60"/>
        <v/>
      </c>
      <c r="AO73" s="7" t="str">
        <f t="shared" si="61"/>
        <v/>
      </c>
    </row>
    <row r="74" spans="1:41" ht="16.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13" t="str">
        <f t="shared" si="62"/>
        <v/>
      </c>
      <c r="S74" s="13" t="str">
        <f t="shared" si="63"/>
        <v/>
      </c>
      <c r="T74" s="13" t="str">
        <f t="shared" si="42"/>
        <v/>
      </c>
      <c r="U74" s="13" t="str">
        <f t="shared" si="64"/>
        <v/>
      </c>
      <c r="V74" s="16" t="str">
        <f t="shared" si="43"/>
        <v/>
      </c>
      <c r="W74" s="6" t="str">
        <f t="shared" si="44"/>
        <v/>
      </c>
      <c r="X74" s="17" t="str">
        <f t="shared" si="45"/>
        <v/>
      </c>
      <c r="Y74" s="7" t="str">
        <f t="shared" si="46"/>
        <v/>
      </c>
      <c r="Z74" s="7" t="str">
        <f t="shared" si="47"/>
        <v/>
      </c>
      <c r="AA74" s="7" t="str">
        <f t="shared" si="48"/>
        <v/>
      </c>
      <c r="AB74" s="7" t="str">
        <f t="shared" si="49"/>
        <v/>
      </c>
      <c r="AC74" s="7" t="str">
        <f t="shared" si="50"/>
        <v/>
      </c>
      <c r="AD74" s="7" t="str">
        <f t="shared" si="51"/>
        <v/>
      </c>
      <c r="AE74" s="7" t="str">
        <f t="shared" si="52"/>
        <v/>
      </c>
      <c r="AF74" s="7" t="str">
        <f t="shared" si="53"/>
        <v/>
      </c>
      <c r="AG74" s="7" t="str">
        <f t="shared" si="54"/>
        <v/>
      </c>
      <c r="AH74" s="7" t="str">
        <f t="shared" si="55"/>
        <v/>
      </c>
      <c r="AI74" s="7" t="str">
        <f t="shared" si="56"/>
        <v/>
      </c>
      <c r="AJ74" s="7" t="str">
        <f t="shared" si="57"/>
        <v/>
      </c>
      <c r="AK74" s="7" t="str">
        <f>IF($W74=TRUE,IF(OR(AND($L74="NON",$M74=""),AND($L74="QRR",ISNUMBER(VALUE(SUBSTITUTE($M74," ",""))),IF(ISERR(CheckQRR($M74)),LEN(SUBSTITUTE($M74," ",""))=27,CheckQRR($M74))),AND($L74="SCOR",LEN(SUBSTITUTE($M74," ",""))&gt;=5,LEN(SUBSTITUTE($M74," ",""))&lt;=25,LEFT($M74,2)="RF")),"✓","❌"),"")</f>
        <v/>
      </c>
      <c r="AL74" s="7" t="str">
        <f t="shared" si="58"/>
        <v/>
      </c>
      <c r="AM74" s="7" t="str">
        <f t="shared" si="59"/>
        <v/>
      </c>
      <c r="AN74" s="7" t="str">
        <f t="shared" si="60"/>
        <v/>
      </c>
      <c r="AO74" s="7" t="str">
        <f t="shared" si="61"/>
        <v/>
      </c>
    </row>
    <row r="75" spans="1:41" ht="16.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13" t="str">
        <f t="shared" si="62"/>
        <v/>
      </c>
      <c r="S75" s="13" t="str">
        <f t="shared" si="63"/>
        <v/>
      </c>
      <c r="T75" s="13" t="str">
        <f t="shared" si="42"/>
        <v/>
      </c>
      <c r="U75" s="13" t="str">
        <f t="shared" si="64"/>
        <v/>
      </c>
      <c r="V75" s="16" t="str">
        <f t="shared" si="43"/>
        <v/>
      </c>
      <c r="W75" s="6" t="str">
        <f t="shared" si="44"/>
        <v/>
      </c>
      <c r="X75" s="17" t="str">
        <f t="shared" si="45"/>
        <v/>
      </c>
      <c r="Y75" s="7" t="str">
        <f t="shared" si="46"/>
        <v/>
      </c>
      <c r="Z75" s="7" t="str">
        <f t="shared" si="47"/>
        <v/>
      </c>
      <c r="AA75" s="7" t="str">
        <f t="shared" si="48"/>
        <v/>
      </c>
      <c r="AB75" s="7" t="str">
        <f t="shared" si="49"/>
        <v/>
      </c>
      <c r="AC75" s="7" t="str">
        <f t="shared" si="50"/>
        <v/>
      </c>
      <c r="AD75" s="7" t="str">
        <f t="shared" si="51"/>
        <v/>
      </c>
      <c r="AE75" s="7" t="str">
        <f t="shared" si="52"/>
        <v/>
      </c>
      <c r="AF75" s="7" t="str">
        <f t="shared" si="53"/>
        <v/>
      </c>
      <c r="AG75" s="7" t="str">
        <f t="shared" si="54"/>
        <v/>
      </c>
      <c r="AH75" s="7" t="str">
        <f t="shared" si="55"/>
        <v/>
      </c>
      <c r="AI75" s="7" t="str">
        <f t="shared" si="56"/>
        <v/>
      </c>
      <c r="AJ75" s="7" t="str">
        <f t="shared" si="57"/>
        <v/>
      </c>
      <c r="AK75" s="7" t="str">
        <f>IF($W75=TRUE,IF(OR(AND($L75="NON",$M75=""),AND($L75="QRR",ISNUMBER(VALUE(SUBSTITUTE($M75," ",""))),IF(ISERR(CheckQRR($M75)),LEN(SUBSTITUTE($M75," ",""))=27,CheckQRR($M75))),AND($L75="SCOR",LEN(SUBSTITUTE($M75," ",""))&gt;=5,LEN(SUBSTITUTE($M75," ",""))&lt;=25,LEFT($M75,2)="RF")),"✓","❌"),"")</f>
        <v/>
      </c>
      <c r="AL75" s="7" t="str">
        <f t="shared" si="58"/>
        <v/>
      </c>
      <c r="AM75" s="7" t="str">
        <f t="shared" si="59"/>
        <v/>
      </c>
      <c r="AN75" s="7" t="str">
        <f t="shared" si="60"/>
        <v/>
      </c>
      <c r="AO75" s="7" t="str">
        <f t="shared" si="61"/>
        <v/>
      </c>
    </row>
    <row r="76" spans="1:41" ht="16.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13" t="str">
        <f t="shared" si="62"/>
        <v/>
      </c>
      <c r="S76" s="13" t="str">
        <f t="shared" si="63"/>
        <v/>
      </c>
      <c r="T76" s="13" t="str">
        <f t="shared" si="42"/>
        <v/>
      </c>
      <c r="U76" s="13" t="str">
        <f t="shared" si="64"/>
        <v/>
      </c>
      <c r="V76" s="16" t="str">
        <f t="shared" si="43"/>
        <v/>
      </c>
      <c r="W76" s="6" t="str">
        <f t="shared" si="44"/>
        <v/>
      </c>
      <c r="X76" s="17" t="str">
        <f t="shared" si="45"/>
        <v/>
      </c>
      <c r="Y76" s="7" t="str">
        <f t="shared" si="46"/>
        <v/>
      </c>
      <c r="Z76" s="7" t="str">
        <f t="shared" si="47"/>
        <v/>
      </c>
      <c r="AA76" s="7" t="str">
        <f t="shared" si="48"/>
        <v/>
      </c>
      <c r="AB76" s="7" t="str">
        <f t="shared" si="49"/>
        <v/>
      </c>
      <c r="AC76" s="7" t="str">
        <f t="shared" si="50"/>
        <v/>
      </c>
      <c r="AD76" s="7" t="str">
        <f t="shared" si="51"/>
        <v/>
      </c>
      <c r="AE76" s="7" t="str">
        <f t="shared" si="52"/>
        <v/>
      </c>
      <c r="AF76" s="7" t="str">
        <f t="shared" si="53"/>
        <v/>
      </c>
      <c r="AG76" s="7" t="str">
        <f t="shared" si="54"/>
        <v/>
      </c>
      <c r="AH76" s="7" t="str">
        <f t="shared" si="55"/>
        <v/>
      </c>
      <c r="AI76" s="7" t="str">
        <f t="shared" si="56"/>
        <v/>
      </c>
      <c r="AJ76" s="7" t="str">
        <f t="shared" si="57"/>
        <v/>
      </c>
      <c r="AK76" s="7" t="str">
        <f>IF($W76=TRUE,IF(OR(AND($L76="NON",$M76=""),AND($L76="QRR",ISNUMBER(VALUE(SUBSTITUTE($M76," ",""))),IF(ISERR(CheckQRR($M76)),LEN(SUBSTITUTE($M76," ",""))=27,CheckQRR($M76))),AND($L76="SCOR",LEN(SUBSTITUTE($M76," ",""))&gt;=5,LEN(SUBSTITUTE($M76," ",""))&lt;=25,LEFT($M76,2)="RF")),"✓","❌"),"")</f>
        <v/>
      </c>
      <c r="AL76" s="7" t="str">
        <f t="shared" si="58"/>
        <v/>
      </c>
      <c r="AM76" s="7" t="str">
        <f t="shared" si="59"/>
        <v/>
      </c>
      <c r="AN76" s="7" t="str">
        <f t="shared" si="60"/>
        <v/>
      </c>
      <c r="AO76" s="7" t="str">
        <f t="shared" si="61"/>
        <v/>
      </c>
    </row>
    <row r="77" spans="1:41" ht="16.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13" t="str">
        <f t="shared" si="62"/>
        <v/>
      </c>
      <c r="S77" s="13" t="str">
        <f t="shared" si="63"/>
        <v/>
      </c>
      <c r="T77" s="13" t="str">
        <f t="shared" si="42"/>
        <v/>
      </c>
      <c r="U77" s="13" t="str">
        <f t="shared" si="64"/>
        <v/>
      </c>
      <c r="V77" s="16" t="str">
        <f t="shared" si="43"/>
        <v/>
      </c>
      <c r="W77" s="6" t="str">
        <f t="shared" si="44"/>
        <v/>
      </c>
      <c r="X77" s="17" t="str">
        <f t="shared" si="45"/>
        <v/>
      </c>
      <c r="Y77" s="7" t="str">
        <f t="shared" si="46"/>
        <v/>
      </c>
      <c r="Z77" s="7" t="str">
        <f t="shared" si="47"/>
        <v/>
      </c>
      <c r="AA77" s="7" t="str">
        <f t="shared" si="48"/>
        <v/>
      </c>
      <c r="AB77" s="7" t="str">
        <f t="shared" si="49"/>
        <v/>
      </c>
      <c r="AC77" s="7" t="str">
        <f t="shared" si="50"/>
        <v/>
      </c>
      <c r="AD77" s="7" t="str">
        <f t="shared" si="51"/>
        <v/>
      </c>
      <c r="AE77" s="7" t="str">
        <f t="shared" si="52"/>
        <v/>
      </c>
      <c r="AF77" s="7" t="str">
        <f t="shared" si="53"/>
        <v/>
      </c>
      <c r="AG77" s="7" t="str">
        <f t="shared" si="54"/>
        <v/>
      </c>
      <c r="AH77" s="7" t="str">
        <f t="shared" si="55"/>
        <v/>
      </c>
      <c r="AI77" s="7" t="str">
        <f t="shared" si="56"/>
        <v/>
      </c>
      <c r="AJ77" s="7" t="str">
        <f t="shared" si="57"/>
        <v/>
      </c>
      <c r="AK77" s="7" t="str">
        <f>IF($W77=TRUE,IF(OR(AND($L77="NON",$M77=""),AND($L77="QRR",ISNUMBER(VALUE(SUBSTITUTE($M77," ",""))),IF(ISERR(CheckQRR($M77)),LEN(SUBSTITUTE($M77," ",""))=27,CheckQRR($M77))),AND($L77="SCOR",LEN(SUBSTITUTE($M77," ",""))&gt;=5,LEN(SUBSTITUTE($M77," ",""))&lt;=25,LEFT($M77,2)="RF")),"✓","❌"),"")</f>
        <v/>
      </c>
      <c r="AL77" s="7" t="str">
        <f t="shared" si="58"/>
        <v/>
      </c>
      <c r="AM77" s="7" t="str">
        <f t="shared" si="59"/>
        <v/>
      </c>
      <c r="AN77" s="7" t="str">
        <f t="shared" si="60"/>
        <v/>
      </c>
      <c r="AO77" s="7" t="str">
        <f t="shared" si="61"/>
        <v/>
      </c>
    </row>
    <row r="78" spans="1:41" ht="16.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13" t="str">
        <f t="shared" si="62"/>
        <v/>
      </c>
      <c r="S78" s="13" t="str">
        <f t="shared" si="63"/>
        <v/>
      </c>
      <c r="T78" s="13" t="str">
        <f t="shared" si="42"/>
        <v/>
      </c>
      <c r="U78" s="13" t="str">
        <f t="shared" si="64"/>
        <v/>
      </c>
      <c r="V78" s="16" t="str">
        <f t="shared" si="43"/>
        <v/>
      </c>
      <c r="W78" s="6" t="str">
        <f t="shared" si="44"/>
        <v/>
      </c>
      <c r="X78" s="17" t="str">
        <f t="shared" si="45"/>
        <v/>
      </c>
      <c r="Y78" s="7" t="str">
        <f t="shared" si="46"/>
        <v/>
      </c>
      <c r="Z78" s="7" t="str">
        <f t="shared" si="47"/>
        <v/>
      </c>
      <c r="AA78" s="7" t="str">
        <f t="shared" si="48"/>
        <v/>
      </c>
      <c r="AB78" s="7" t="str">
        <f t="shared" si="49"/>
        <v/>
      </c>
      <c r="AC78" s="7" t="str">
        <f t="shared" si="50"/>
        <v/>
      </c>
      <c r="AD78" s="7" t="str">
        <f t="shared" si="51"/>
        <v/>
      </c>
      <c r="AE78" s="7" t="str">
        <f t="shared" si="52"/>
        <v/>
      </c>
      <c r="AF78" s="7" t="str">
        <f t="shared" si="53"/>
        <v/>
      </c>
      <c r="AG78" s="7" t="str">
        <f t="shared" si="54"/>
        <v/>
      </c>
      <c r="AH78" s="7" t="str">
        <f t="shared" si="55"/>
        <v/>
      </c>
      <c r="AI78" s="7" t="str">
        <f t="shared" si="56"/>
        <v/>
      </c>
      <c r="AJ78" s="7" t="str">
        <f t="shared" si="57"/>
        <v/>
      </c>
      <c r="AK78" s="7" t="str">
        <f>IF($W78=TRUE,IF(OR(AND($L78="NON",$M78=""),AND($L78="QRR",ISNUMBER(VALUE(SUBSTITUTE($M78," ",""))),IF(ISERR(CheckQRR($M78)),LEN(SUBSTITUTE($M78," ",""))=27,CheckQRR($M78))),AND($L78="SCOR",LEN(SUBSTITUTE($M78," ",""))&gt;=5,LEN(SUBSTITUTE($M78," ",""))&lt;=25,LEFT($M78,2)="RF")),"✓","❌"),"")</f>
        <v/>
      </c>
      <c r="AL78" s="7" t="str">
        <f t="shared" si="58"/>
        <v/>
      </c>
      <c r="AM78" s="7" t="str">
        <f t="shared" si="59"/>
        <v/>
      </c>
      <c r="AN78" s="7" t="str">
        <f t="shared" si="60"/>
        <v/>
      </c>
      <c r="AO78" s="7" t="str">
        <f t="shared" si="61"/>
        <v/>
      </c>
    </row>
    <row r="79" spans="1:41" ht="16.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13" t="str">
        <f t="shared" si="62"/>
        <v/>
      </c>
      <c r="S79" s="13" t="str">
        <f t="shared" si="63"/>
        <v/>
      </c>
      <c r="T79" s="13" t="str">
        <f t="shared" si="42"/>
        <v/>
      </c>
      <c r="U79" s="13" t="str">
        <f t="shared" si="64"/>
        <v/>
      </c>
      <c r="V79" s="16" t="str">
        <f t="shared" si="43"/>
        <v/>
      </c>
      <c r="W79" s="6" t="str">
        <f t="shared" si="44"/>
        <v/>
      </c>
      <c r="X79" s="17" t="str">
        <f t="shared" si="45"/>
        <v/>
      </c>
      <c r="Y79" s="7" t="str">
        <f t="shared" si="46"/>
        <v/>
      </c>
      <c r="Z79" s="7" t="str">
        <f t="shared" si="47"/>
        <v/>
      </c>
      <c r="AA79" s="7" t="str">
        <f t="shared" si="48"/>
        <v/>
      </c>
      <c r="AB79" s="7" t="str">
        <f t="shared" si="49"/>
        <v/>
      </c>
      <c r="AC79" s="7" t="str">
        <f t="shared" si="50"/>
        <v/>
      </c>
      <c r="AD79" s="7" t="str">
        <f t="shared" si="51"/>
        <v/>
      </c>
      <c r="AE79" s="7" t="str">
        <f t="shared" si="52"/>
        <v/>
      </c>
      <c r="AF79" s="7" t="str">
        <f t="shared" si="53"/>
        <v/>
      </c>
      <c r="AG79" s="7" t="str">
        <f t="shared" si="54"/>
        <v/>
      </c>
      <c r="AH79" s="7" t="str">
        <f t="shared" si="55"/>
        <v/>
      </c>
      <c r="AI79" s="7" t="str">
        <f t="shared" si="56"/>
        <v/>
      </c>
      <c r="AJ79" s="7" t="str">
        <f t="shared" si="57"/>
        <v/>
      </c>
      <c r="AK79" s="7" t="str">
        <f>IF($W79=TRUE,IF(OR(AND($L79="NON",$M79=""),AND($L79="QRR",ISNUMBER(VALUE(SUBSTITUTE($M79," ",""))),IF(ISERR(CheckQRR($M79)),LEN(SUBSTITUTE($M79," ",""))=27,CheckQRR($M79))),AND($L79="SCOR",LEN(SUBSTITUTE($M79," ",""))&gt;=5,LEN(SUBSTITUTE($M79," ",""))&lt;=25,LEFT($M79,2)="RF")),"✓","❌"),"")</f>
        <v/>
      </c>
      <c r="AL79" s="7" t="str">
        <f t="shared" si="58"/>
        <v/>
      </c>
      <c r="AM79" s="7" t="str">
        <f t="shared" si="59"/>
        <v/>
      </c>
      <c r="AN79" s="7" t="str">
        <f t="shared" si="60"/>
        <v/>
      </c>
      <c r="AO79" s="7" t="str">
        <f t="shared" si="61"/>
        <v/>
      </c>
    </row>
    <row r="80" spans="1:41" ht="16.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13" t="str">
        <f t="shared" si="62"/>
        <v/>
      </c>
      <c r="S80" s="13" t="str">
        <f t="shared" si="63"/>
        <v/>
      </c>
      <c r="T80" s="13" t="str">
        <f t="shared" si="42"/>
        <v/>
      </c>
      <c r="U80" s="13" t="str">
        <f t="shared" si="64"/>
        <v/>
      </c>
      <c r="V80" s="16" t="str">
        <f t="shared" si="43"/>
        <v/>
      </c>
      <c r="W80" s="6" t="str">
        <f t="shared" si="44"/>
        <v/>
      </c>
      <c r="X80" s="17" t="str">
        <f t="shared" si="45"/>
        <v/>
      </c>
      <c r="Y80" s="7" t="str">
        <f t="shared" si="46"/>
        <v/>
      </c>
      <c r="Z80" s="7" t="str">
        <f t="shared" si="47"/>
        <v/>
      </c>
      <c r="AA80" s="7" t="str">
        <f t="shared" si="48"/>
        <v/>
      </c>
      <c r="AB80" s="7" t="str">
        <f t="shared" si="49"/>
        <v/>
      </c>
      <c r="AC80" s="7" t="str">
        <f t="shared" si="50"/>
        <v/>
      </c>
      <c r="AD80" s="7" t="str">
        <f t="shared" si="51"/>
        <v/>
      </c>
      <c r="AE80" s="7" t="str">
        <f t="shared" si="52"/>
        <v/>
      </c>
      <c r="AF80" s="7" t="str">
        <f t="shared" si="53"/>
        <v/>
      </c>
      <c r="AG80" s="7" t="str">
        <f t="shared" si="54"/>
        <v/>
      </c>
      <c r="AH80" s="7" t="str">
        <f t="shared" si="55"/>
        <v/>
      </c>
      <c r="AI80" s="7" t="str">
        <f t="shared" si="56"/>
        <v/>
      </c>
      <c r="AJ80" s="7" t="str">
        <f t="shared" si="57"/>
        <v/>
      </c>
      <c r="AK80" s="7" t="str">
        <f>IF($W80=TRUE,IF(OR(AND($L80="NON",$M80=""),AND($L80="QRR",ISNUMBER(VALUE(SUBSTITUTE($M80," ",""))),IF(ISERR(CheckQRR($M80)),LEN(SUBSTITUTE($M80," ",""))=27,CheckQRR($M80))),AND($L80="SCOR",LEN(SUBSTITUTE($M80," ",""))&gt;=5,LEN(SUBSTITUTE($M80," ",""))&lt;=25,LEFT($M80,2)="RF")),"✓","❌"),"")</f>
        <v/>
      </c>
      <c r="AL80" s="7" t="str">
        <f t="shared" si="58"/>
        <v/>
      </c>
      <c r="AM80" s="7" t="str">
        <f t="shared" si="59"/>
        <v/>
      </c>
      <c r="AN80" s="7" t="str">
        <f t="shared" si="60"/>
        <v/>
      </c>
      <c r="AO80" s="7" t="str">
        <f t="shared" si="61"/>
        <v/>
      </c>
    </row>
    <row r="81" spans="1:41" ht="16.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13" t="str">
        <f t="shared" si="62"/>
        <v/>
      </c>
      <c r="S81" s="13" t="str">
        <f t="shared" si="63"/>
        <v/>
      </c>
      <c r="T81" s="13" t="str">
        <f t="shared" si="42"/>
        <v/>
      </c>
      <c r="U81" s="13" t="str">
        <f t="shared" si="64"/>
        <v/>
      </c>
      <c r="V81" s="16" t="str">
        <f t="shared" si="43"/>
        <v/>
      </c>
      <c r="W81" s="6" t="str">
        <f t="shared" si="44"/>
        <v/>
      </c>
      <c r="X81" s="17" t="str">
        <f t="shared" si="45"/>
        <v/>
      </c>
      <c r="Y81" s="7" t="str">
        <f t="shared" si="46"/>
        <v/>
      </c>
      <c r="Z81" s="7" t="str">
        <f t="shared" si="47"/>
        <v/>
      </c>
      <c r="AA81" s="7" t="str">
        <f t="shared" si="48"/>
        <v/>
      </c>
      <c r="AB81" s="7" t="str">
        <f t="shared" si="49"/>
        <v/>
      </c>
      <c r="AC81" s="7" t="str">
        <f t="shared" si="50"/>
        <v/>
      </c>
      <c r="AD81" s="7" t="str">
        <f t="shared" si="51"/>
        <v/>
      </c>
      <c r="AE81" s="7" t="str">
        <f t="shared" si="52"/>
        <v/>
      </c>
      <c r="AF81" s="7" t="str">
        <f t="shared" si="53"/>
        <v/>
      </c>
      <c r="AG81" s="7" t="str">
        <f t="shared" si="54"/>
        <v/>
      </c>
      <c r="AH81" s="7" t="str">
        <f t="shared" si="55"/>
        <v/>
      </c>
      <c r="AI81" s="7" t="str">
        <f t="shared" si="56"/>
        <v/>
      </c>
      <c r="AJ81" s="7" t="str">
        <f t="shared" si="57"/>
        <v/>
      </c>
      <c r="AK81" s="7" t="str">
        <f>IF($W81=TRUE,IF(OR(AND($L81="NON",$M81=""),AND($L81="QRR",ISNUMBER(VALUE(SUBSTITUTE($M81," ",""))),IF(ISERR(CheckQRR($M81)),LEN(SUBSTITUTE($M81," ",""))=27,CheckQRR($M81))),AND($L81="SCOR",LEN(SUBSTITUTE($M81," ",""))&gt;=5,LEN(SUBSTITUTE($M81," ",""))&lt;=25,LEFT($M81,2)="RF")),"✓","❌"),"")</f>
        <v/>
      </c>
      <c r="AL81" s="7" t="str">
        <f t="shared" si="58"/>
        <v/>
      </c>
      <c r="AM81" s="7" t="str">
        <f t="shared" si="59"/>
        <v/>
      </c>
      <c r="AN81" s="7" t="str">
        <f t="shared" si="60"/>
        <v/>
      </c>
      <c r="AO81" s="7" t="str">
        <f t="shared" si="61"/>
        <v/>
      </c>
    </row>
    <row r="82" spans="1:41" ht="16.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13" t="str">
        <f t="shared" si="62"/>
        <v/>
      </c>
      <c r="S82" s="13" t="str">
        <f t="shared" si="63"/>
        <v/>
      </c>
      <c r="T82" s="13" t="str">
        <f t="shared" si="42"/>
        <v/>
      </c>
      <c r="U82" s="13" t="str">
        <f t="shared" si="64"/>
        <v/>
      </c>
      <c r="V82" s="16" t="str">
        <f t="shared" si="43"/>
        <v/>
      </c>
      <c r="W82" s="6" t="str">
        <f t="shared" si="44"/>
        <v/>
      </c>
      <c r="X82" s="17" t="str">
        <f t="shared" si="45"/>
        <v/>
      </c>
      <c r="Y82" s="7" t="str">
        <f t="shared" si="46"/>
        <v/>
      </c>
      <c r="Z82" s="7" t="str">
        <f t="shared" si="47"/>
        <v/>
      </c>
      <c r="AA82" s="7" t="str">
        <f t="shared" si="48"/>
        <v/>
      </c>
      <c r="AB82" s="7" t="str">
        <f t="shared" si="49"/>
        <v/>
      </c>
      <c r="AC82" s="7" t="str">
        <f t="shared" si="50"/>
        <v/>
      </c>
      <c r="AD82" s="7" t="str">
        <f t="shared" si="51"/>
        <v/>
      </c>
      <c r="AE82" s="7" t="str">
        <f t="shared" si="52"/>
        <v/>
      </c>
      <c r="AF82" s="7" t="str">
        <f t="shared" si="53"/>
        <v/>
      </c>
      <c r="AG82" s="7" t="str">
        <f t="shared" si="54"/>
        <v/>
      </c>
      <c r="AH82" s="7" t="str">
        <f t="shared" si="55"/>
        <v/>
      </c>
      <c r="AI82" s="7" t="str">
        <f t="shared" si="56"/>
        <v/>
      </c>
      <c r="AJ82" s="7" t="str">
        <f t="shared" si="57"/>
        <v/>
      </c>
      <c r="AK82" s="7" t="str">
        <f>IF($W82=TRUE,IF(OR(AND($L82="NON",$M82=""),AND($L82="QRR",ISNUMBER(VALUE(SUBSTITUTE($M82," ",""))),IF(ISERR(CheckQRR($M82)),LEN(SUBSTITUTE($M82," ",""))=27,CheckQRR($M82))),AND($L82="SCOR",LEN(SUBSTITUTE($M82," ",""))&gt;=5,LEN(SUBSTITUTE($M82," ",""))&lt;=25,LEFT($M82,2)="RF")),"✓","❌"),"")</f>
        <v/>
      </c>
      <c r="AL82" s="7" t="str">
        <f t="shared" si="58"/>
        <v/>
      </c>
      <c r="AM82" s="7" t="str">
        <f t="shared" si="59"/>
        <v/>
      </c>
      <c r="AN82" s="7" t="str">
        <f t="shared" si="60"/>
        <v/>
      </c>
      <c r="AO82" s="7" t="str">
        <f t="shared" si="61"/>
        <v/>
      </c>
    </row>
    <row r="83" spans="1:41" ht="16.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13" t="str">
        <f t="shared" si="62"/>
        <v/>
      </c>
      <c r="S83" s="13" t="str">
        <f t="shared" si="63"/>
        <v/>
      </c>
      <c r="T83" s="13" t="str">
        <f t="shared" si="42"/>
        <v/>
      </c>
      <c r="U83" s="13" t="str">
        <f t="shared" si="64"/>
        <v/>
      </c>
      <c r="V83" s="16" t="str">
        <f t="shared" si="43"/>
        <v/>
      </c>
      <c r="W83" s="6" t="str">
        <f t="shared" si="44"/>
        <v/>
      </c>
      <c r="X83" s="17" t="str">
        <f t="shared" si="45"/>
        <v/>
      </c>
      <c r="Y83" s="7" t="str">
        <f t="shared" si="46"/>
        <v/>
      </c>
      <c r="Z83" s="7" t="str">
        <f t="shared" si="47"/>
        <v/>
      </c>
      <c r="AA83" s="7" t="str">
        <f t="shared" si="48"/>
        <v/>
      </c>
      <c r="AB83" s="7" t="str">
        <f t="shared" si="49"/>
        <v/>
      </c>
      <c r="AC83" s="7" t="str">
        <f t="shared" si="50"/>
        <v/>
      </c>
      <c r="AD83" s="7" t="str">
        <f t="shared" si="51"/>
        <v/>
      </c>
      <c r="AE83" s="7" t="str">
        <f t="shared" si="52"/>
        <v/>
      </c>
      <c r="AF83" s="7" t="str">
        <f t="shared" si="53"/>
        <v/>
      </c>
      <c r="AG83" s="7" t="str">
        <f t="shared" si="54"/>
        <v/>
      </c>
      <c r="AH83" s="7" t="str">
        <f t="shared" si="55"/>
        <v/>
      </c>
      <c r="AI83" s="7" t="str">
        <f t="shared" si="56"/>
        <v/>
      </c>
      <c r="AJ83" s="7" t="str">
        <f t="shared" si="57"/>
        <v/>
      </c>
      <c r="AK83" s="7" t="str">
        <f>IF($W83=TRUE,IF(OR(AND($L83="NON",$M83=""),AND($L83="QRR",ISNUMBER(VALUE(SUBSTITUTE($M83," ",""))),IF(ISERR(CheckQRR($M83)),LEN(SUBSTITUTE($M83," ",""))=27,CheckQRR($M83))),AND($L83="SCOR",LEN(SUBSTITUTE($M83," ",""))&gt;=5,LEN(SUBSTITUTE($M83," ",""))&lt;=25,LEFT($M83,2)="RF")),"✓","❌"),"")</f>
        <v/>
      </c>
      <c r="AL83" s="7" t="str">
        <f t="shared" si="58"/>
        <v/>
      </c>
      <c r="AM83" s="7" t="str">
        <f t="shared" si="59"/>
        <v/>
      </c>
      <c r="AN83" s="7" t="str">
        <f t="shared" si="60"/>
        <v/>
      </c>
      <c r="AO83" s="7" t="str">
        <f t="shared" si="61"/>
        <v/>
      </c>
    </row>
    <row r="84" spans="1:41" ht="16.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13" t="str">
        <f t="shared" si="62"/>
        <v/>
      </c>
      <c r="S84" s="13" t="str">
        <f t="shared" si="63"/>
        <v/>
      </c>
      <c r="T84" s="13" t="str">
        <f t="shared" si="42"/>
        <v/>
      </c>
      <c r="U84" s="13" t="str">
        <f t="shared" si="64"/>
        <v/>
      </c>
      <c r="V84" s="16" t="str">
        <f t="shared" si="43"/>
        <v/>
      </c>
      <c r="W84" s="6" t="str">
        <f t="shared" si="44"/>
        <v/>
      </c>
      <c r="X84" s="17" t="str">
        <f t="shared" si="45"/>
        <v/>
      </c>
      <c r="Y84" s="7" t="str">
        <f t="shared" si="46"/>
        <v/>
      </c>
      <c r="Z84" s="7" t="str">
        <f t="shared" si="47"/>
        <v/>
      </c>
      <c r="AA84" s="7" t="str">
        <f t="shared" si="48"/>
        <v/>
      </c>
      <c r="AB84" s="7" t="str">
        <f t="shared" si="49"/>
        <v/>
      </c>
      <c r="AC84" s="7" t="str">
        <f t="shared" si="50"/>
        <v/>
      </c>
      <c r="AD84" s="7" t="str">
        <f t="shared" si="51"/>
        <v/>
      </c>
      <c r="AE84" s="7" t="str">
        <f t="shared" si="52"/>
        <v/>
      </c>
      <c r="AF84" s="7" t="str">
        <f t="shared" si="53"/>
        <v/>
      </c>
      <c r="AG84" s="7" t="str">
        <f t="shared" si="54"/>
        <v/>
      </c>
      <c r="AH84" s="7" t="str">
        <f t="shared" si="55"/>
        <v/>
      </c>
      <c r="AI84" s="7" t="str">
        <f t="shared" si="56"/>
        <v/>
      </c>
      <c r="AJ84" s="7" t="str">
        <f t="shared" si="57"/>
        <v/>
      </c>
      <c r="AK84" s="7" t="str">
        <f>IF($W84=TRUE,IF(OR(AND($L84="NON",$M84=""),AND($L84="QRR",ISNUMBER(VALUE(SUBSTITUTE($M84," ",""))),IF(ISERR(CheckQRR($M84)),LEN(SUBSTITUTE($M84," ",""))=27,CheckQRR($M84))),AND($L84="SCOR",LEN(SUBSTITUTE($M84," ",""))&gt;=5,LEN(SUBSTITUTE($M84," ",""))&lt;=25,LEFT($M84,2)="RF")),"✓","❌"),"")</f>
        <v/>
      </c>
      <c r="AL84" s="7" t="str">
        <f t="shared" si="58"/>
        <v/>
      </c>
      <c r="AM84" s="7" t="str">
        <f t="shared" si="59"/>
        <v/>
      </c>
      <c r="AN84" s="7" t="str">
        <f t="shared" si="60"/>
        <v/>
      </c>
      <c r="AO84" s="7" t="str">
        <f t="shared" si="61"/>
        <v/>
      </c>
    </row>
    <row r="85" spans="1:41" ht="16.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13" t="str">
        <f t="shared" si="62"/>
        <v/>
      </c>
      <c r="S85" s="13" t="str">
        <f t="shared" si="63"/>
        <v/>
      </c>
      <c r="T85" s="13" t="str">
        <f t="shared" si="42"/>
        <v/>
      </c>
      <c r="U85" s="13" t="str">
        <f t="shared" si="64"/>
        <v/>
      </c>
      <c r="V85" s="16" t="str">
        <f t="shared" si="43"/>
        <v/>
      </c>
      <c r="W85" s="6" t="str">
        <f t="shared" si="44"/>
        <v/>
      </c>
      <c r="X85" s="17" t="str">
        <f t="shared" si="45"/>
        <v/>
      </c>
      <c r="Y85" s="7" t="str">
        <f t="shared" si="46"/>
        <v/>
      </c>
      <c r="Z85" s="7" t="str">
        <f t="shared" si="47"/>
        <v/>
      </c>
      <c r="AA85" s="7" t="str">
        <f t="shared" si="48"/>
        <v/>
      </c>
      <c r="AB85" s="7" t="str">
        <f t="shared" si="49"/>
        <v/>
      </c>
      <c r="AC85" s="7" t="str">
        <f t="shared" si="50"/>
        <v/>
      </c>
      <c r="AD85" s="7" t="str">
        <f t="shared" si="51"/>
        <v/>
      </c>
      <c r="AE85" s="7" t="str">
        <f t="shared" si="52"/>
        <v/>
      </c>
      <c r="AF85" s="7" t="str">
        <f t="shared" si="53"/>
        <v/>
      </c>
      <c r="AG85" s="7" t="str">
        <f t="shared" si="54"/>
        <v/>
      </c>
      <c r="AH85" s="7" t="str">
        <f t="shared" si="55"/>
        <v/>
      </c>
      <c r="AI85" s="7" t="str">
        <f t="shared" si="56"/>
        <v/>
      </c>
      <c r="AJ85" s="7" t="str">
        <f t="shared" si="57"/>
        <v/>
      </c>
      <c r="AK85" s="7" t="str">
        <f>IF($W85=TRUE,IF(OR(AND($L85="NON",$M85=""),AND($L85="QRR",ISNUMBER(VALUE(SUBSTITUTE($M85," ",""))),IF(ISERR(CheckQRR($M85)),LEN(SUBSTITUTE($M85," ",""))=27,CheckQRR($M85))),AND($L85="SCOR",LEN(SUBSTITUTE($M85," ",""))&gt;=5,LEN(SUBSTITUTE($M85," ",""))&lt;=25,LEFT($M85,2)="RF")),"✓","❌"),"")</f>
        <v/>
      </c>
      <c r="AL85" s="7" t="str">
        <f t="shared" si="58"/>
        <v/>
      </c>
      <c r="AM85" s="7" t="str">
        <f t="shared" si="59"/>
        <v/>
      </c>
      <c r="AN85" s="7" t="str">
        <f t="shared" si="60"/>
        <v/>
      </c>
      <c r="AO85" s="7" t="str">
        <f t="shared" si="61"/>
        <v/>
      </c>
    </row>
    <row r="86" spans="1:41" ht="16.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13" t="str">
        <f t="shared" si="62"/>
        <v/>
      </c>
      <c r="S86" s="13" t="str">
        <f t="shared" si="63"/>
        <v/>
      </c>
      <c r="T86" s="13" t="str">
        <f t="shared" si="42"/>
        <v/>
      </c>
      <c r="U86" s="13" t="str">
        <f t="shared" si="64"/>
        <v/>
      </c>
      <c r="V86" s="16" t="str">
        <f t="shared" si="43"/>
        <v/>
      </c>
      <c r="W86" s="6" t="str">
        <f t="shared" si="44"/>
        <v/>
      </c>
      <c r="X86" s="17" t="str">
        <f t="shared" si="45"/>
        <v/>
      </c>
      <c r="Y86" s="7" t="str">
        <f t="shared" si="46"/>
        <v/>
      </c>
      <c r="Z86" s="7" t="str">
        <f t="shared" si="47"/>
        <v/>
      </c>
      <c r="AA86" s="7" t="str">
        <f t="shared" si="48"/>
        <v/>
      </c>
      <c r="AB86" s="7" t="str">
        <f t="shared" si="49"/>
        <v/>
      </c>
      <c r="AC86" s="7" t="str">
        <f t="shared" si="50"/>
        <v/>
      </c>
      <c r="AD86" s="7" t="str">
        <f t="shared" si="51"/>
        <v/>
      </c>
      <c r="AE86" s="7" t="str">
        <f t="shared" si="52"/>
        <v/>
      </c>
      <c r="AF86" s="7" t="str">
        <f t="shared" si="53"/>
        <v/>
      </c>
      <c r="AG86" s="7" t="str">
        <f t="shared" si="54"/>
        <v/>
      </c>
      <c r="AH86" s="7" t="str">
        <f t="shared" si="55"/>
        <v/>
      </c>
      <c r="AI86" s="7" t="str">
        <f t="shared" si="56"/>
        <v/>
      </c>
      <c r="AJ86" s="7" t="str">
        <f t="shared" si="57"/>
        <v/>
      </c>
      <c r="AK86" s="7" t="str">
        <f>IF($W86=TRUE,IF(OR(AND($L86="NON",$M86=""),AND($L86="QRR",ISNUMBER(VALUE(SUBSTITUTE($M86," ",""))),IF(ISERR(CheckQRR($M86)),LEN(SUBSTITUTE($M86," ",""))=27,CheckQRR($M86))),AND($L86="SCOR",LEN(SUBSTITUTE($M86," ",""))&gt;=5,LEN(SUBSTITUTE($M86," ",""))&lt;=25,LEFT($M86,2)="RF")),"✓","❌"),"")</f>
        <v/>
      </c>
      <c r="AL86" s="7" t="str">
        <f t="shared" si="58"/>
        <v/>
      </c>
      <c r="AM86" s="7" t="str">
        <f t="shared" si="59"/>
        <v/>
      </c>
      <c r="AN86" s="7" t="str">
        <f t="shared" si="60"/>
        <v/>
      </c>
      <c r="AO86" s="7" t="str">
        <f t="shared" si="61"/>
        <v/>
      </c>
    </row>
    <row r="87" spans="1:41" ht="16.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13" t="str">
        <f t="shared" si="62"/>
        <v/>
      </c>
      <c r="S87" s="13" t="str">
        <f t="shared" si="63"/>
        <v/>
      </c>
      <c r="T87" s="13" t="str">
        <f t="shared" si="42"/>
        <v/>
      </c>
      <c r="U87" s="13" t="str">
        <f t="shared" si="64"/>
        <v/>
      </c>
      <c r="V87" s="16" t="str">
        <f t="shared" si="43"/>
        <v/>
      </c>
      <c r="W87" s="6" t="str">
        <f t="shared" si="44"/>
        <v/>
      </c>
      <c r="X87" s="17" t="str">
        <f t="shared" si="45"/>
        <v/>
      </c>
      <c r="Y87" s="7" t="str">
        <f t="shared" si="46"/>
        <v/>
      </c>
      <c r="Z87" s="7" t="str">
        <f t="shared" si="47"/>
        <v/>
      </c>
      <c r="AA87" s="7" t="str">
        <f t="shared" si="48"/>
        <v/>
      </c>
      <c r="AB87" s="7" t="str">
        <f t="shared" si="49"/>
        <v/>
      </c>
      <c r="AC87" s="7" t="str">
        <f t="shared" si="50"/>
        <v/>
      </c>
      <c r="AD87" s="7" t="str">
        <f t="shared" si="51"/>
        <v/>
      </c>
      <c r="AE87" s="7" t="str">
        <f t="shared" si="52"/>
        <v/>
      </c>
      <c r="AF87" s="7" t="str">
        <f t="shared" si="53"/>
        <v/>
      </c>
      <c r="AG87" s="7" t="str">
        <f t="shared" si="54"/>
        <v/>
      </c>
      <c r="AH87" s="7" t="str">
        <f t="shared" si="55"/>
        <v/>
      </c>
      <c r="AI87" s="7" t="str">
        <f t="shared" si="56"/>
        <v/>
      </c>
      <c r="AJ87" s="7" t="str">
        <f t="shared" si="57"/>
        <v/>
      </c>
      <c r="AK87" s="7" t="str">
        <f>IF($W87=TRUE,IF(OR(AND($L87="NON",$M87=""),AND($L87="QRR",ISNUMBER(VALUE(SUBSTITUTE($M87," ",""))),IF(ISERR(CheckQRR($M87)),LEN(SUBSTITUTE($M87," ",""))=27,CheckQRR($M87))),AND($L87="SCOR",LEN(SUBSTITUTE($M87," ",""))&gt;=5,LEN(SUBSTITUTE($M87," ",""))&lt;=25,LEFT($M87,2)="RF")),"✓","❌"),"")</f>
        <v/>
      </c>
      <c r="AL87" s="7" t="str">
        <f t="shared" si="58"/>
        <v/>
      </c>
      <c r="AM87" s="7" t="str">
        <f t="shared" si="59"/>
        <v/>
      </c>
      <c r="AN87" s="7" t="str">
        <f t="shared" si="60"/>
        <v/>
      </c>
      <c r="AO87" s="7" t="str">
        <f t="shared" si="61"/>
        <v/>
      </c>
    </row>
    <row r="88" spans="1:41" ht="16.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13" t="str">
        <f t="shared" si="62"/>
        <v/>
      </c>
      <c r="S88" s="13" t="str">
        <f t="shared" si="63"/>
        <v/>
      </c>
      <c r="T88" s="13" t="str">
        <f t="shared" si="42"/>
        <v/>
      </c>
      <c r="U88" s="13" t="str">
        <f t="shared" si="64"/>
        <v/>
      </c>
      <c r="V88" s="16" t="str">
        <f t="shared" si="43"/>
        <v/>
      </c>
      <c r="W88" s="6" t="str">
        <f t="shared" si="44"/>
        <v/>
      </c>
      <c r="X88" s="17" t="str">
        <f t="shared" si="45"/>
        <v/>
      </c>
      <c r="Y88" s="7" t="str">
        <f t="shared" si="46"/>
        <v/>
      </c>
      <c r="Z88" s="7" t="str">
        <f t="shared" si="47"/>
        <v/>
      </c>
      <c r="AA88" s="7" t="str">
        <f t="shared" si="48"/>
        <v/>
      </c>
      <c r="AB88" s="7" t="str">
        <f t="shared" si="49"/>
        <v/>
      </c>
      <c r="AC88" s="7" t="str">
        <f t="shared" si="50"/>
        <v/>
      </c>
      <c r="AD88" s="7" t="str">
        <f t="shared" si="51"/>
        <v/>
      </c>
      <c r="AE88" s="7" t="str">
        <f t="shared" si="52"/>
        <v/>
      </c>
      <c r="AF88" s="7" t="str">
        <f t="shared" si="53"/>
        <v/>
      </c>
      <c r="AG88" s="7" t="str">
        <f t="shared" si="54"/>
        <v/>
      </c>
      <c r="AH88" s="7" t="str">
        <f t="shared" si="55"/>
        <v/>
      </c>
      <c r="AI88" s="7" t="str">
        <f t="shared" si="56"/>
        <v/>
      </c>
      <c r="AJ88" s="7" t="str">
        <f t="shared" si="57"/>
        <v/>
      </c>
      <c r="AK88" s="7" t="str">
        <f>IF($W88=TRUE,IF(OR(AND($L88="NON",$M88=""),AND($L88="QRR",ISNUMBER(VALUE(SUBSTITUTE($M88," ",""))),IF(ISERR(CheckQRR($M88)),LEN(SUBSTITUTE($M88," ",""))=27,CheckQRR($M88))),AND($L88="SCOR",LEN(SUBSTITUTE($M88," ",""))&gt;=5,LEN(SUBSTITUTE($M88," ",""))&lt;=25,LEFT($M88,2)="RF")),"✓","❌"),"")</f>
        <v/>
      </c>
      <c r="AL88" s="7" t="str">
        <f t="shared" si="58"/>
        <v/>
      </c>
      <c r="AM88" s="7" t="str">
        <f t="shared" si="59"/>
        <v/>
      </c>
      <c r="AN88" s="7" t="str">
        <f t="shared" si="60"/>
        <v/>
      </c>
      <c r="AO88" s="7" t="str">
        <f t="shared" si="61"/>
        <v/>
      </c>
    </row>
    <row r="89" spans="1:41" ht="16.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13" t="str">
        <f t="shared" si="62"/>
        <v/>
      </c>
      <c r="S89" s="13" t="str">
        <f t="shared" si="63"/>
        <v/>
      </c>
      <c r="T89" s="13" t="str">
        <f t="shared" si="42"/>
        <v/>
      </c>
      <c r="U89" s="13" t="str">
        <f t="shared" si="64"/>
        <v/>
      </c>
      <c r="V89" s="16" t="str">
        <f t="shared" si="43"/>
        <v/>
      </c>
      <c r="W89" s="6" t="str">
        <f t="shared" si="44"/>
        <v/>
      </c>
      <c r="X89" s="17" t="str">
        <f t="shared" si="45"/>
        <v/>
      </c>
      <c r="Y89" s="7" t="str">
        <f t="shared" si="46"/>
        <v/>
      </c>
      <c r="Z89" s="7" t="str">
        <f t="shared" si="47"/>
        <v/>
      </c>
      <c r="AA89" s="7" t="str">
        <f t="shared" si="48"/>
        <v/>
      </c>
      <c r="AB89" s="7" t="str">
        <f t="shared" si="49"/>
        <v/>
      </c>
      <c r="AC89" s="7" t="str">
        <f t="shared" si="50"/>
        <v/>
      </c>
      <c r="AD89" s="7" t="str">
        <f t="shared" si="51"/>
        <v/>
      </c>
      <c r="AE89" s="7" t="str">
        <f t="shared" si="52"/>
        <v/>
      </c>
      <c r="AF89" s="7" t="str">
        <f t="shared" si="53"/>
        <v/>
      </c>
      <c r="AG89" s="7" t="str">
        <f t="shared" si="54"/>
        <v/>
      </c>
      <c r="AH89" s="7" t="str">
        <f t="shared" si="55"/>
        <v/>
      </c>
      <c r="AI89" s="7" t="str">
        <f t="shared" si="56"/>
        <v/>
      </c>
      <c r="AJ89" s="7" t="str">
        <f t="shared" si="57"/>
        <v/>
      </c>
      <c r="AK89" s="7" t="str">
        <f>IF($W89=TRUE,IF(OR(AND($L89="NON",$M89=""),AND($L89="QRR",ISNUMBER(VALUE(SUBSTITUTE($M89," ",""))),IF(ISERR(CheckQRR($M89)),LEN(SUBSTITUTE($M89," ",""))=27,CheckQRR($M89))),AND($L89="SCOR",LEN(SUBSTITUTE($M89," ",""))&gt;=5,LEN(SUBSTITUTE($M89," ",""))&lt;=25,LEFT($M89,2)="RF")),"✓","❌"),"")</f>
        <v/>
      </c>
      <c r="AL89" s="7" t="str">
        <f t="shared" si="58"/>
        <v/>
      </c>
      <c r="AM89" s="7" t="str">
        <f t="shared" si="59"/>
        <v/>
      </c>
      <c r="AN89" s="7" t="str">
        <f t="shared" si="60"/>
        <v/>
      </c>
      <c r="AO89" s="7" t="str">
        <f t="shared" si="61"/>
        <v/>
      </c>
    </row>
    <row r="90" spans="1:41" ht="16.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13" t="str">
        <f t="shared" si="62"/>
        <v/>
      </c>
      <c r="S90" s="13" t="str">
        <f t="shared" si="63"/>
        <v/>
      </c>
      <c r="T90" s="13" t="str">
        <f t="shared" si="42"/>
        <v/>
      </c>
      <c r="U90" s="13" t="str">
        <f t="shared" si="64"/>
        <v/>
      </c>
      <c r="V90" s="16" t="str">
        <f t="shared" si="43"/>
        <v/>
      </c>
      <c r="W90" s="6" t="str">
        <f t="shared" si="44"/>
        <v/>
      </c>
      <c r="X90" s="17" t="str">
        <f t="shared" si="45"/>
        <v/>
      </c>
      <c r="Y90" s="7" t="str">
        <f t="shared" si="46"/>
        <v/>
      </c>
      <c r="Z90" s="7" t="str">
        <f t="shared" si="47"/>
        <v/>
      </c>
      <c r="AA90" s="7" t="str">
        <f t="shared" si="48"/>
        <v/>
      </c>
      <c r="AB90" s="7" t="str">
        <f t="shared" si="49"/>
        <v/>
      </c>
      <c r="AC90" s="7" t="str">
        <f t="shared" si="50"/>
        <v/>
      </c>
      <c r="AD90" s="7" t="str">
        <f t="shared" si="51"/>
        <v/>
      </c>
      <c r="AE90" s="7" t="str">
        <f t="shared" si="52"/>
        <v/>
      </c>
      <c r="AF90" s="7" t="str">
        <f t="shared" si="53"/>
        <v/>
      </c>
      <c r="AG90" s="7" t="str">
        <f t="shared" si="54"/>
        <v/>
      </c>
      <c r="AH90" s="7" t="str">
        <f t="shared" si="55"/>
        <v/>
      </c>
      <c r="AI90" s="7" t="str">
        <f t="shared" si="56"/>
        <v/>
      </c>
      <c r="AJ90" s="7" t="str">
        <f t="shared" si="57"/>
        <v/>
      </c>
      <c r="AK90" s="7" t="str">
        <f>IF($W90=TRUE,IF(OR(AND($L90="NON",$M90=""),AND($L90="QRR",ISNUMBER(VALUE(SUBSTITUTE($M90," ",""))),IF(ISERR(CheckQRR($M90)),LEN(SUBSTITUTE($M90," ",""))=27,CheckQRR($M90))),AND($L90="SCOR",LEN(SUBSTITUTE($M90," ",""))&gt;=5,LEN(SUBSTITUTE($M90," ",""))&lt;=25,LEFT($M90,2)="RF")),"✓","❌"),"")</f>
        <v/>
      </c>
      <c r="AL90" s="7" t="str">
        <f t="shared" si="58"/>
        <v/>
      </c>
      <c r="AM90" s="7" t="str">
        <f t="shared" si="59"/>
        <v/>
      </c>
      <c r="AN90" s="7" t="str">
        <f t="shared" si="60"/>
        <v/>
      </c>
      <c r="AO90" s="7" t="str">
        <f t="shared" si="61"/>
        <v/>
      </c>
    </row>
    <row r="91" spans="1:41" ht="16.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13" t="str">
        <f t="shared" si="62"/>
        <v/>
      </c>
      <c r="S91" s="13" t="str">
        <f t="shared" si="63"/>
        <v/>
      </c>
      <c r="T91" s="13" t="str">
        <f t="shared" si="42"/>
        <v/>
      </c>
      <c r="U91" s="13" t="str">
        <f t="shared" si="64"/>
        <v/>
      </c>
      <c r="V91" s="16" t="str">
        <f t="shared" si="43"/>
        <v/>
      </c>
      <c r="W91" s="6" t="str">
        <f t="shared" si="44"/>
        <v/>
      </c>
      <c r="X91" s="17" t="str">
        <f t="shared" si="45"/>
        <v/>
      </c>
      <c r="Y91" s="7" t="str">
        <f t="shared" si="46"/>
        <v/>
      </c>
      <c r="Z91" s="7" t="str">
        <f t="shared" si="47"/>
        <v/>
      </c>
      <c r="AA91" s="7" t="str">
        <f t="shared" si="48"/>
        <v/>
      </c>
      <c r="AB91" s="7" t="str">
        <f t="shared" si="49"/>
        <v/>
      </c>
      <c r="AC91" s="7" t="str">
        <f t="shared" si="50"/>
        <v/>
      </c>
      <c r="AD91" s="7" t="str">
        <f t="shared" si="51"/>
        <v/>
      </c>
      <c r="AE91" s="7" t="str">
        <f t="shared" si="52"/>
        <v/>
      </c>
      <c r="AF91" s="7" t="str">
        <f t="shared" si="53"/>
        <v/>
      </c>
      <c r="AG91" s="7" t="str">
        <f t="shared" si="54"/>
        <v/>
      </c>
      <c r="AH91" s="7" t="str">
        <f t="shared" si="55"/>
        <v/>
      </c>
      <c r="AI91" s="7" t="str">
        <f t="shared" si="56"/>
        <v/>
      </c>
      <c r="AJ91" s="7" t="str">
        <f t="shared" si="57"/>
        <v/>
      </c>
      <c r="AK91" s="7" t="str">
        <f>IF($W91=TRUE,IF(OR(AND($L91="NON",$M91=""),AND($L91="QRR",ISNUMBER(VALUE(SUBSTITUTE($M91," ",""))),IF(ISERR(CheckQRR($M91)),LEN(SUBSTITUTE($M91," ",""))=27,CheckQRR($M91))),AND($L91="SCOR",LEN(SUBSTITUTE($M91," ",""))&gt;=5,LEN(SUBSTITUTE($M91," ",""))&lt;=25,LEFT($M91,2)="RF")),"✓","❌"),"")</f>
        <v/>
      </c>
      <c r="AL91" s="7" t="str">
        <f t="shared" si="58"/>
        <v/>
      </c>
      <c r="AM91" s="7" t="str">
        <f t="shared" si="59"/>
        <v/>
      </c>
      <c r="AN91" s="7" t="str">
        <f t="shared" si="60"/>
        <v/>
      </c>
      <c r="AO91" s="7" t="str">
        <f t="shared" si="61"/>
        <v/>
      </c>
    </row>
    <row r="92" spans="1:41" ht="16.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13" t="str">
        <f t="shared" si="62"/>
        <v/>
      </c>
      <c r="S92" s="13" t="str">
        <f t="shared" si="63"/>
        <v/>
      </c>
      <c r="T92" s="13" t="str">
        <f t="shared" si="42"/>
        <v/>
      </c>
      <c r="U92" s="13" t="str">
        <f t="shared" si="64"/>
        <v/>
      </c>
      <c r="V92" s="16" t="str">
        <f t="shared" si="43"/>
        <v/>
      </c>
      <c r="W92" s="6" t="str">
        <f t="shared" si="44"/>
        <v/>
      </c>
      <c r="X92" s="17" t="str">
        <f t="shared" si="45"/>
        <v/>
      </c>
      <c r="Y92" s="7" t="str">
        <f t="shared" si="46"/>
        <v/>
      </c>
      <c r="Z92" s="7" t="str">
        <f t="shared" si="47"/>
        <v/>
      </c>
      <c r="AA92" s="7" t="str">
        <f t="shared" si="48"/>
        <v/>
      </c>
      <c r="AB92" s="7" t="str">
        <f t="shared" si="49"/>
        <v/>
      </c>
      <c r="AC92" s="7" t="str">
        <f t="shared" si="50"/>
        <v/>
      </c>
      <c r="AD92" s="7" t="str">
        <f t="shared" si="51"/>
        <v/>
      </c>
      <c r="AE92" s="7" t="str">
        <f t="shared" si="52"/>
        <v/>
      </c>
      <c r="AF92" s="7" t="str">
        <f t="shared" si="53"/>
        <v/>
      </c>
      <c r="AG92" s="7" t="str">
        <f t="shared" si="54"/>
        <v/>
      </c>
      <c r="AH92" s="7" t="str">
        <f t="shared" si="55"/>
        <v/>
      </c>
      <c r="AI92" s="7" t="str">
        <f t="shared" si="56"/>
        <v/>
      </c>
      <c r="AJ92" s="7" t="str">
        <f t="shared" si="57"/>
        <v/>
      </c>
      <c r="AK92" s="7" t="str">
        <f>IF($W92=TRUE,IF(OR(AND($L92="NON",$M92=""),AND($L92="QRR",ISNUMBER(VALUE(SUBSTITUTE($M92," ",""))),IF(ISERR(CheckQRR($M92)),LEN(SUBSTITUTE($M92," ",""))=27,CheckQRR($M92))),AND($L92="SCOR",LEN(SUBSTITUTE($M92," ",""))&gt;=5,LEN(SUBSTITUTE($M92," ",""))&lt;=25,LEFT($M92,2)="RF")),"✓","❌"),"")</f>
        <v/>
      </c>
      <c r="AL92" s="7" t="str">
        <f t="shared" si="58"/>
        <v/>
      </c>
      <c r="AM92" s="7" t="str">
        <f t="shared" si="59"/>
        <v/>
      </c>
      <c r="AN92" s="7" t="str">
        <f t="shared" si="60"/>
        <v/>
      </c>
      <c r="AO92" s="7" t="str">
        <f t="shared" si="61"/>
        <v/>
      </c>
    </row>
    <row r="93" spans="1:41" ht="16.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13" t="str">
        <f t="shared" si="62"/>
        <v/>
      </c>
      <c r="S93" s="13" t="str">
        <f t="shared" si="63"/>
        <v/>
      </c>
      <c r="T93" s="13" t="str">
        <f t="shared" si="42"/>
        <v/>
      </c>
      <c r="U93" s="13" t="str">
        <f t="shared" si="64"/>
        <v/>
      </c>
      <c r="V93" s="16" t="str">
        <f t="shared" si="43"/>
        <v/>
      </c>
      <c r="W93" s="6" t="str">
        <f t="shared" si="44"/>
        <v/>
      </c>
      <c r="X93" s="17" t="str">
        <f t="shared" si="45"/>
        <v/>
      </c>
      <c r="Y93" s="7" t="str">
        <f t="shared" si="46"/>
        <v/>
      </c>
      <c r="Z93" s="7" t="str">
        <f t="shared" si="47"/>
        <v/>
      </c>
      <c r="AA93" s="7" t="str">
        <f t="shared" si="48"/>
        <v/>
      </c>
      <c r="AB93" s="7" t="str">
        <f t="shared" si="49"/>
        <v/>
      </c>
      <c r="AC93" s="7" t="str">
        <f t="shared" si="50"/>
        <v/>
      </c>
      <c r="AD93" s="7" t="str">
        <f t="shared" si="51"/>
        <v/>
      </c>
      <c r="AE93" s="7" t="str">
        <f t="shared" si="52"/>
        <v/>
      </c>
      <c r="AF93" s="7" t="str">
        <f t="shared" si="53"/>
        <v/>
      </c>
      <c r="AG93" s="7" t="str">
        <f t="shared" si="54"/>
        <v/>
      </c>
      <c r="AH93" s="7" t="str">
        <f t="shared" si="55"/>
        <v/>
      </c>
      <c r="AI93" s="7" t="str">
        <f t="shared" si="56"/>
        <v/>
      </c>
      <c r="AJ93" s="7" t="str">
        <f t="shared" si="57"/>
        <v/>
      </c>
      <c r="AK93" s="7" t="str">
        <f>IF($W93=TRUE,IF(OR(AND($L93="NON",$M93=""),AND($L93="QRR",ISNUMBER(VALUE(SUBSTITUTE($M93," ",""))),IF(ISERR(CheckQRR($M93)),LEN(SUBSTITUTE($M93," ",""))=27,CheckQRR($M93))),AND($L93="SCOR",LEN(SUBSTITUTE($M93," ",""))&gt;=5,LEN(SUBSTITUTE($M93," ",""))&lt;=25,LEFT($M93,2)="RF")),"✓","❌"),"")</f>
        <v/>
      </c>
      <c r="AL93" s="7" t="str">
        <f t="shared" si="58"/>
        <v/>
      </c>
      <c r="AM93" s="7" t="str">
        <f t="shared" si="59"/>
        <v/>
      </c>
      <c r="AN93" s="7" t="str">
        <f t="shared" si="60"/>
        <v/>
      </c>
      <c r="AO93" s="7" t="str">
        <f t="shared" si="61"/>
        <v/>
      </c>
    </row>
    <row r="94" spans="1:41" ht="16.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13" t="str">
        <f t="shared" si="62"/>
        <v/>
      </c>
      <c r="S94" s="13" t="str">
        <f t="shared" si="63"/>
        <v/>
      </c>
      <c r="T94" s="13" t="str">
        <f t="shared" si="42"/>
        <v/>
      </c>
      <c r="U94" s="13" t="str">
        <f t="shared" si="64"/>
        <v/>
      </c>
      <c r="V94" s="16" t="str">
        <f t="shared" si="43"/>
        <v/>
      </c>
      <c r="W94" s="6" t="str">
        <f t="shared" si="44"/>
        <v/>
      </c>
      <c r="X94" s="17" t="str">
        <f t="shared" si="45"/>
        <v/>
      </c>
      <c r="Y94" s="7" t="str">
        <f t="shared" si="46"/>
        <v/>
      </c>
      <c r="Z94" s="7" t="str">
        <f t="shared" si="47"/>
        <v/>
      </c>
      <c r="AA94" s="7" t="str">
        <f t="shared" si="48"/>
        <v/>
      </c>
      <c r="AB94" s="7" t="str">
        <f t="shared" si="49"/>
        <v/>
      </c>
      <c r="AC94" s="7" t="str">
        <f t="shared" si="50"/>
        <v/>
      </c>
      <c r="AD94" s="7" t="str">
        <f t="shared" si="51"/>
        <v/>
      </c>
      <c r="AE94" s="7" t="str">
        <f t="shared" si="52"/>
        <v/>
      </c>
      <c r="AF94" s="7" t="str">
        <f t="shared" si="53"/>
        <v/>
      </c>
      <c r="AG94" s="7" t="str">
        <f t="shared" si="54"/>
        <v/>
      </c>
      <c r="AH94" s="7" t="str">
        <f t="shared" si="55"/>
        <v/>
      </c>
      <c r="AI94" s="7" t="str">
        <f t="shared" si="56"/>
        <v/>
      </c>
      <c r="AJ94" s="7" t="str">
        <f t="shared" si="57"/>
        <v/>
      </c>
      <c r="AK94" s="7" t="str">
        <f>IF($W94=TRUE,IF(OR(AND($L94="NON",$M94=""),AND($L94="QRR",ISNUMBER(VALUE(SUBSTITUTE($M94," ",""))),IF(ISERR(CheckQRR($M94)),LEN(SUBSTITUTE($M94," ",""))=27,CheckQRR($M94))),AND($L94="SCOR",LEN(SUBSTITUTE($M94," ",""))&gt;=5,LEN(SUBSTITUTE($M94," ",""))&lt;=25,LEFT($M94,2)="RF")),"✓","❌"),"")</f>
        <v/>
      </c>
      <c r="AL94" s="7" t="str">
        <f t="shared" si="58"/>
        <v/>
      </c>
      <c r="AM94" s="7" t="str">
        <f t="shared" si="59"/>
        <v/>
      </c>
      <c r="AN94" s="7" t="str">
        <f t="shared" si="60"/>
        <v/>
      </c>
      <c r="AO94" s="7" t="str">
        <f t="shared" si="61"/>
        <v/>
      </c>
    </row>
    <row r="95" spans="1:41" ht="16.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13" t="str">
        <f t="shared" si="62"/>
        <v/>
      </c>
      <c r="S95" s="13" t="str">
        <f t="shared" si="63"/>
        <v/>
      </c>
      <c r="T95" s="13" t="str">
        <f t="shared" si="42"/>
        <v/>
      </c>
      <c r="U95" s="13" t="str">
        <f t="shared" si="64"/>
        <v/>
      </c>
      <c r="V95" s="16" t="str">
        <f t="shared" si="43"/>
        <v/>
      </c>
      <c r="W95" s="6" t="str">
        <f t="shared" si="44"/>
        <v/>
      </c>
      <c r="X95" s="17" t="str">
        <f t="shared" si="45"/>
        <v/>
      </c>
      <c r="Y95" s="7" t="str">
        <f t="shared" si="46"/>
        <v/>
      </c>
      <c r="Z95" s="7" t="str">
        <f t="shared" si="47"/>
        <v/>
      </c>
      <c r="AA95" s="7" t="str">
        <f t="shared" si="48"/>
        <v/>
      </c>
      <c r="AB95" s="7" t="str">
        <f t="shared" si="49"/>
        <v/>
      </c>
      <c r="AC95" s="7" t="str">
        <f t="shared" si="50"/>
        <v/>
      </c>
      <c r="AD95" s="7" t="str">
        <f t="shared" si="51"/>
        <v/>
      </c>
      <c r="AE95" s="7" t="str">
        <f t="shared" si="52"/>
        <v/>
      </c>
      <c r="AF95" s="7" t="str">
        <f t="shared" si="53"/>
        <v/>
      </c>
      <c r="AG95" s="7" t="str">
        <f t="shared" si="54"/>
        <v/>
      </c>
      <c r="AH95" s="7" t="str">
        <f t="shared" si="55"/>
        <v/>
      </c>
      <c r="AI95" s="7" t="str">
        <f t="shared" si="56"/>
        <v/>
      </c>
      <c r="AJ95" s="7" t="str">
        <f t="shared" si="57"/>
        <v/>
      </c>
      <c r="AK95" s="7" t="str">
        <f>IF($W95=TRUE,IF(OR(AND($L95="NON",$M95=""),AND($L95="QRR",ISNUMBER(VALUE(SUBSTITUTE($M95," ",""))),IF(ISERR(CheckQRR($M95)),LEN(SUBSTITUTE($M95," ",""))=27,CheckQRR($M95))),AND($L95="SCOR",LEN(SUBSTITUTE($M95," ",""))&gt;=5,LEN(SUBSTITUTE($M95," ",""))&lt;=25,LEFT($M95,2)="RF")),"✓","❌"),"")</f>
        <v/>
      </c>
      <c r="AL95" s="7" t="str">
        <f t="shared" si="58"/>
        <v/>
      </c>
      <c r="AM95" s="7" t="str">
        <f t="shared" si="59"/>
        <v/>
      </c>
      <c r="AN95" s="7" t="str">
        <f t="shared" si="60"/>
        <v/>
      </c>
      <c r="AO95" s="7" t="str">
        <f t="shared" si="61"/>
        <v/>
      </c>
    </row>
    <row r="96" spans="1:41" ht="16.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13" t="str">
        <f t="shared" si="62"/>
        <v/>
      </c>
      <c r="S96" s="13" t="str">
        <f t="shared" si="63"/>
        <v/>
      </c>
      <c r="T96" s="13" t="str">
        <f t="shared" si="42"/>
        <v/>
      </c>
      <c r="U96" s="13" t="str">
        <f t="shared" si="64"/>
        <v/>
      </c>
      <c r="V96" s="16" t="str">
        <f t="shared" si="43"/>
        <v/>
      </c>
      <c r="W96" s="6" t="str">
        <f t="shared" si="44"/>
        <v/>
      </c>
      <c r="X96" s="17" t="str">
        <f t="shared" si="45"/>
        <v/>
      </c>
      <c r="Y96" s="7" t="str">
        <f t="shared" si="46"/>
        <v/>
      </c>
      <c r="Z96" s="7" t="str">
        <f t="shared" si="47"/>
        <v/>
      </c>
      <c r="AA96" s="7" t="str">
        <f t="shared" si="48"/>
        <v/>
      </c>
      <c r="AB96" s="7" t="str">
        <f t="shared" si="49"/>
        <v/>
      </c>
      <c r="AC96" s="7" t="str">
        <f t="shared" si="50"/>
        <v/>
      </c>
      <c r="AD96" s="7" t="str">
        <f t="shared" si="51"/>
        <v/>
      </c>
      <c r="AE96" s="7" t="str">
        <f t="shared" si="52"/>
        <v/>
      </c>
      <c r="AF96" s="7" t="str">
        <f t="shared" si="53"/>
        <v/>
      </c>
      <c r="AG96" s="7" t="str">
        <f t="shared" si="54"/>
        <v/>
      </c>
      <c r="AH96" s="7" t="str">
        <f t="shared" si="55"/>
        <v/>
      </c>
      <c r="AI96" s="7" t="str">
        <f t="shared" si="56"/>
        <v/>
      </c>
      <c r="AJ96" s="7" t="str">
        <f t="shared" si="57"/>
        <v/>
      </c>
      <c r="AK96" s="7" t="str">
        <f>IF($W96=TRUE,IF(OR(AND($L96="NON",$M96=""),AND($L96="QRR",ISNUMBER(VALUE(SUBSTITUTE($M96," ",""))),IF(ISERR(CheckQRR($M96)),LEN(SUBSTITUTE($M96," ",""))=27,CheckQRR($M96))),AND($L96="SCOR",LEN(SUBSTITUTE($M96," ",""))&gt;=5,LEN(SUBSTITUTE($M96," ",""))&lt;=25,LEFT($M96,2)="RF")),"✓","❌"),"")</f>
        <v/>
      </c>
      <c r="AL96" s="7" t="str">
        <f t="shared" si="58"/>
        <v/>
      </c>
      <c r="AM96" s="7" t="str">
        <f t="shared" si="59"/>
        <v/>
      </c>
      <c r="AN96" s="7" t="str">
        <f t="shared" si="60"/>
        <v/>
      </c>
      <c r="AO96" s="7" t="str">
        <f t="shared" si="61"/>
        <v/>
      </c>
    </row>
    <row r="97" spans="1:41" ht="16.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13" t="str">
        <f t="shared" si="62"/>
        <v/>
      </c>
      <c r="S97" s="13" t="str">
        <f t="shared" si="63"/>
        <v/>
      </c>
      <c r="T97" s="13" t="str">
        <f t="shared" si="42"/>
        <v/>
      </c>
      <c r="U97" s="13" t="str">
        <f t="shared" si="64"/>
        <v/>
      </c>
      <c r="V97" s="16" t="str">
        <f t="shared" si="43"/>
        <v/>
      </c>
      <c r="W97" s="6" t="str">
        <f t="shared" si="44"/>
        <v/>
      </c>
      <c r="X97" s="17" t="str">
        <f t="shared" si="45"/>
        <v/>
      </c>
      <c r="Y97" s="7" t="str">
        <f t="shared" si="46"/>
        <v/>
      </c>
      <c r="Z97" s="7" t="str">
        <f t="shared" si="47"/>
        <v/>
      </c>
      <c r="AA97" s="7" t="str">
        <f t="shared" si="48"/>
        <v/>
      </c>
      <c r="AB97" s="7" t="str">
        <f t="shared" si="49"/>
        <v/>
      </c>
      <c r="AC97" s="7" t="str">
        <f t="shared" si="50"/>
        <v/>
      </c>
      <c r="AD97" s="7" t="str">
        <f t="shared" si="51"/>
        <v/>
      </c>
      <c r="AE97" s="7" t="str">
        <f t="shared" si="52"/>
        <v/>
      </c>
      <c r="AF97" s="7" t="str">
        <f t="shared" si="53"/>
        <v/>
      </c>
      <c r="AG97" s="7" t="str">
        <f t="shared" si="54"/>
        <v/>
      </c>
      <c r="AH97" s="7" t="str">
        <f t="shared" si="55"/>
        <v/>
      </c>
      <c r="AI97" s="7" t="str">
        <f t="shared" si="56"/>
        <v/>
      </c>
      <c r="AJ97" s="7" t="str">
        <f t="shared" si="57"/>
        <v/>
      </c>
      <c r="AK97" s="7" t="str">
        <f>IF($W97=TRUE,IF(OR(AND($L97="NON",$M97=""),AND($L97="QRR",ISNUMBER(VALUE(SUBSTITUTE($M97," ",""))),IF(ISERR(CheckQRR($M97)),LEN(SUBSTITUTE($M97," ",""))=27,CheckQRR($M97))),AND($L97="SCOR",LEN(SUBSTITUTE($M97," ",""))&gt;=5,LEN(SUBSTITUTE($M97," ",""))&lt;=25,LEFT($M97,2)="RF")),"✓","❌"),"")</f>
        <v/>
      </c>
      <c r="AL97" s="7" t="str">
        <f t="shared" si="58"/>
        <v/>
      </c>
      <c r="AM97" s="7" t="str">
        <f t="shared" si="59"/>
        <v/>
      </c>
      <c r="AN97" s="7" t="str">
        <f t="shared" si="60"/>
        <v/>
      </c>
      <c r="AO97" s="7" t="str">
        <f t="shared" si="61"/>
        <v/>
      </c>
    </row>
    <row r="98" spans="1:41" ht="16.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13" t="str">
        <f t="shared" si="62"/>
        <v/>
      </c>
      <c r="S98" s="13" t="str">
        <f t="shared" si="63"/>
        <v/>
      </c>
      <c r="T98" s="13" t="str">
        <f t="shared" si="42"/>
        <v/>
      </c>
      <c r="U98" s="13" t="str">
        <f t="shared" si="64"/>
        <v/>
      </c>
      <c r="V98" s="16" t="str">
        <f t="shared" si="43"/>
        <v/>
      </c>
      <c r="W98" s="6" t="str">
        <f t="shared" si="44"/>
        <v/>
      </c>
      <c r="X98" s="17" t="str">
        <f t="shared" si="45"/>
        <v/>
      </c>
      <c r="Y98" s="7" t="str">
        <f t="shared" si="46"/>
        <v/>
      </c>
      <c r="Z98" s="7" t="str">
        <f t="shared" si="47"/>
        <v/>
      </c>
      <c r="AA98" s="7" t="str">
        <f t="shared" si="48"/>
        <v/>
      </c>
      <c r="AB98" s="7" t="str">
        <f t="shared" si="49"/>
        <v/>
      </c>
      <c r="AC98" s="7" t="str">
        <f t="shared" si="50"/>
        <v/>
      </c>
      <c r="AD98" s="7" t="str">
        <f t="shared" si="51"/>
        <v/>
      </c>
      <c r="AE98" s="7" t="str">
        <f t="shared" si="52"/>
        <v/>
      </c>
      <c r="AF98" s="7" t="str">
        <f t="shared" si="53"/>
        <v/>
      </c>
      <c r="AG98" s="7" t="str">
        <f t="shared" si="54"/>
        <v/>
      </c>
      <c r="AH98" s="7" t="str">
        <f t="shared" si="55"/>
        <v/>
      </c>
      <c r="AI98" s="7" t="str">
        <f t="shared" si="56"/>
        <v/>
      </c>
      <c r="AJ98" s="7" t="str">
        <f t="shared" si="57"/>
        <v/>
      </c>
      <c r="AK98" s="7" t="str">
        <f>IF($W98=TRUE,IF(OR(AND($L98="NON",$M98=""),AND($L98="QRR",ISNUMBER(VALUE(SUBSTITUTE($M98," ",""))),IF(ISERR(CheckQRR($M98)),LEN(SUBSTITUTE($M98," ",""))=27,CheckQRR($M98))),AND($L98="SCOR",LEN(SUBSTITUTE($M98," ",""))&gt;=5,LEN(SUBSTITUTE($M98," ",""))&lt;=25,LEFT($M98,2)="RF")),"✓","❌"),"")</f>
        <v/>
      </c>
      <c r="AL98" s="7" t="str">
        <f t="shared" si="58"/>
        <v/>
      </c>
      <c r="AM98" s="7" t="str">
        <f t="shared" si="59"/>
        <v/>
      </c>
      <c r="AN98" s="7" t="str">
        <f t="shared" si="60"/>
        <v/>
      </c>
      <c r="AO98" s="7" t="str">
        <f t="shared" si="61"/>
        <v/>
      </c>
    </row>
    <row r="99" spans="1:41" ht="16.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13" t="str">
        <f t="shared" si="62"/>
        <v/>
      </c>
      <c r="S99" s="13" t="str">
        <f t="shared" si="63"/>
        <v/>
      </c>
      <c r="T99" s="13" t="str">
        <f t="shared" si="42"/>
        <v/>
      </c>
      <c r="U99" s="13" t="str">
        <f t="shared" si="64"/>
        <v/>
      </c>
      <c r="V99" s="16" t="str">
        <f t="shared" si="43"/>
        <v/>
      </c>
      <c r="W99" s="6" t="str">
        <f t="shared" si="44"/>
        <v/>
      </c>
      <c r="X99" s="17" t="str">
        <f t="shared" si="45"/>
        <v/>
      </c>
      <c r="Y99" s="7" t="str">
        <f t="shared" si="46"/>
        <v/>
      </c>
      <c r="Z99" s="7" t="str">
        <f t="shared" si="47"/>
        <v/>
      </c>
      <c r="AA99" s="7" t="str">
        <f t="shared" si="48"/>
        <v/>
      </c>
      <c r="AB99" s="7" t="str">
        <f t="shared" si="49"/>
        <v/>
      </c>
      <c r="AC99" s="7" t="str">
        <f t="shared" si="50"/>
        <v/>
      </c>
      <c r="AD99" s="7" t="str">
        <f t="shared" si="51"/>
        <v/>
      </c>
      <c r="AE99" s="7" t="str">
        <f t="shared" si="52"/>
        <v/>
      </c>
      <c r="AF99" s="7" t="str">
        <f t="shared" si="53"/>
        <v/>
      </c>
      <c r="AG99" s="7" t="str">
        <f t="shared" si="54"/>
        <v/>
      </c>
      <c r="AH99" s="7" t="str">
        <f t="shared" si="55"/>
        <v/>
      </c>
      <c r="AI99" s="7" t="str">
        <f t="shared" si="56"/>
        <v/>
      </c>
      <c r="AJ99" s="7" t="str">
        <f t="shared" si="57"/>
        <v/>
      </c>
      <c r="AK99" s="7" t="str">
        <f>IF($W99=TRUE,IF(OR(AND($L99="NON",$M99=""),AND($L99="QRR",ISNUMBER(VALUE(SUBSTITUTE($M99," ",""))),IF(ISERR(CheckQRR($M99)),LEN(SUBSTITUTE($M99," ",""))=27,CheckQRR($M99))),AND($L99="SCOR",LEN(SUBSTITUTE($M99," ",""))&gt;=5,LEN(SUBSTITUTE($M99," ",""))&lt;=25,LEFT($M99,2)="RF")),"✓","❌"),"")</f>
        <v/>
      </c>
      <c r="AL99" s="7" t="str">
        <f t="shared" si="58"/>
        <v/>
      </c>
      <c r="AM99" s="7" t="str">
        <f t="shared" si="59"/>
        <v/>
      </c>
      <c r="AN99" s="7" t="str">
        <f t="shared" si="60"/>
        <v/>
      </c>
      <c r="AO99" s="7" t="str">
        <f t="shared" si="61"/>
        <v/>
      </c>
    </row>
    <row r="100" spans="1:41" ht="16.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13" t="str">
        <f t="shared" si="62"/>
        <v/>
      </c>
      <c r="S100" s="13" t="str">
        <f t="shared" si="63"/>
        <v/>
      </c>
      <c r="T100" s="13" t="str">
        <f t="shared" si="42"/>
        <v/>
      </c>
      <c r="U100" s="13" t="str">
        <f t="shared" si="64"/>
        <v/>
      </c>
      <c r="V100" s="16" t="str">
        <f t="shared" si="43"/>
        <v/>
      </c>
      <c r="W100" s="6" t="str">
        <f t="shared" si="44"/>
        <v/>
      </c>
      <c r="X100" s="17" t="str">
        <f t="shared" si="45"/>
        <v/>
      </c>
      <c r="Y100" s="7" t="str">
        <f t="shared" si="46"/>
        <v/>
      </c>
      <c r="Z100" s="7" t="str">
        <f t="shared" si="47"/>
        <v/>
      </c>
      <c r="AA100" s="7" t="str">
        <f t="shared" si="48"/>
        <v/>
      </c>
      <c r="AB100" s="7" t="str">
        <f t="shared" si="49"/>
        <v/>
      </c>
      <c r="AC100" s="7" t="str">
        <f t="shared" si="50"/>
        <v/>
      </c>
      <c r="AD100" s="7" t="str">
        <f t="shared" si="51"/>
        <v/>
      </c>
      <c r="AE100" s="7" t="str">
        <f t="shared" si="52"/>
        <v/>
      </c>
      <c r="AF100" s="7" t="str">
        <f t="shared" si="53"/>
        <v/>
      </c>
      <c r="AG100" s="7" t="str">
        <f t="shared" si="54"/>
        <v/>
      </c>
      <c r="AH100" s="7" t="str">
        <f t="shared" si="55"/>
        <v/>
      </c>
      <c r="AI100" s="7" t="str">
        <f t="shared" si="56"/>
        <v/>
      </c>
      <c r="AJ100" s="7" t="str">
        <f t="shared" si="57"/>
        <v/>
      </c>
      <c r="AK100" s="7" t="str">
        <f>IF($W100=TRUE,IF(OR(AND($L100="NON",$M100=""),AND($L100="QRR",ISNUMBER(VALUE(SUBSTITUTE($M100," ",""))),IF(ISERR(CheckQRR($M100)),LEN(SUBSTITUTE($M100," ",""))=27,CheckQRR($M100))),AND($L100="SCOR",LEN(SUBSTITUTE($M100," ",""))&gt;=5,LEN(SUBSTITUTE($M100," ",""))&lt;=25,LEFT($M100,2)="RF")),"✓","❌"),"")</f>
        <v/>
      </c>
      <c r="AL100" s="7" t="str">
        <f t="shared" si="58"/>
        <v/>
      </c>
      <c r="AM100" s="7" t="str">
        <f t="shared" si="59"/>
        <v/>
      </c>
      <c r="AN100" s="7" t="str">
        <f t="shared" si="60"/>
        <v/>
      </c>
      <c r="AO100" s="7" t="str">
        <f t="shared" si="61"/>
        <v/>
      </c>
    </row>
    <row r="101" spans="1:41" ht="16.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13" t="str">
        <f t="shared" si="62"/>
        <v/>
      </c>
      <c r="S101" s="13" t="str">
        <f t="shared" si="63"/>
        <v/>
      </c>
      <c r="T101" s="13" t="str">
        <f t="shared" si="42"/>
        <v/>
      </c>
      <c r="U101" s="13" t="str">
        <f t="shared" si="64"/>
        <v/>
      </c>
      <c r="V101" s="16" t="str">
        <f t="shared" si="43"/>
        <v/>
      </c>
      <c r="W101" s="6" t="str">
        <f t="shared" si="44"/>
        <v/>
      </c>
      <c r="X101" s="17" t="str">
        <f t="shared" si="45"/>
        <v/>
      </c>
      <c r="Y101" s="7" t="str">
        <f t="shared" si="46"/>
        <v/>
      </c>
      <c r="Z101" s="7" t="str">
        <f t="shared" si="47"/>
        <v/>
      </c>
      <c r="AA101" s="7" t="str">
        <f t="shared" si="48"/>
        <v/>
      </c>
      <c r="AB101" s="7" t="str">
        <f t="shared" si="49"/>
        <v/>
      </c>
      <c r="AC101" s="7" t="str">
        <f t="shared" si="50"/>
        <v/>
      </c>
      <c r="AD101" s="7" t="str">
        <f t="shared" si="51"/>
        <v/>
      </c>
      <c r="AE101" s="7" t="str">
        <f t="shared" si="52"/>
        <v/>
      </c>
      <c r="AF101" s="7" t="str">
        <f t="shared" si="53"/>
        <v/>
      </c>
      <c r="AG101" s="7" t="str">
        <f t="shared" si="54"/>
        <v/>
      </c>
      <c r="AH101" s="7" t="str">
        <f t="shared" si="55"/>
        <v/>
      </c>
      <c r="AI101" s="7" t="str">
        <f t="shared" si="56"/>
        <v/>
      </c>
      <c r="AJ101" s="7" t="str">
        <f t="shared" si="57"/>
        <v/>
      </c>
      <c r="AK101" s="7" t="str">
        <f>IF($W101=TRUE,IF(OR(AND($L101="NON",$M101=""),AND($L101="QRR",ISNUMBER(VALUE(SUBSTITUTE($M101," ",""))),IF(ISERR(CheckQRR($M101)),LEN(SUBSTITUTE($M101," ",""))=27,CheckQRR($M101))),AND($L101="SCOR",LEN(SUBSTITUTE($M101," ",""))&gt;=5,LEN(SUBSTITUTE($M101," ",""))&lt;=25,LEFT($M101,2)="RF")),"✓","❌"),"")</f>
        <v/>
      </c>
      <c r="AL101" s="7" t="str">
        <f t="shared" si="58"/>
        <v/>
      </c>
      <c r="AM101" s="7" t="str">
        <f t="shared" si="59"/>
        <v/>
      </c>
      <c r="AN101" s="7" t="str">
        <f t="shared" si="60"/>
        <v/>
      </c>
      <c r="AO101" s="7" t="str">
        <f t="shared" si="61"/>
        <v/>
      </c>
    </row>
    <row r="102" spans="1:41" ht="16.5" customHeight="1" x14ac:dyDescent="0.25">
      <c r="A102" s="6" t="s">
        <v>22</v>
      </c>
      <c r="B102" s="6"/>
      <c r="C102" s="6"/>
      <c r="D102" s="6" t="s">
        <v>22</v>
      </c>
      <c r="E102" s="6"/>
      <c r="F102" s="6"/>
      <c r="G102" s="5"/>
      <c r="H102" s="6" t="s">
        <v>22</v>
      </c>
      <c r="I102" s="6"/>
      <c r="J102" s="6"/>
      <c r="K102" s="6" t="s">
        <v>22</v>
      </c>
      <c r="L102" s="5"/>
      <c r="M102" s="5"/>
      <c r="N102" s="6"/>
      <c r="O102" s="6" t="s">
        <v>22</v>
      </c>
      <c r="P102" s="6"/>
      <c r="Q102" s="6"/>
      <c r="R102" s="13"/>
      <c r="S102" s="14"/>
      <c r="T102" s="14"/>
      <c r="U102" s="14"/>
      <c r="V102" s="7"/>
      <c r="W102" s="6"/>
      <c r="X102" s="14"/>
      <c r="Y102" s="7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1:41" ht="16.5" customHeight="1" x14ac:dyDescent="0.25">
      <c r="G103" s="1"/>
      <c r="L103" s="1"/>
      <c r="R103" s="13"/>
    </row>
    <row r="104" spans="1:41" ht="16.5" customHeight="1" x14ac:dyDescent="0.25">
      <c r="G104" s="1"/>
      <c r="L104" s="1"/>
    </row>
    <row r="105" spans="1:41" ht="16.5" customHeight="1" x14ac:dyDescent="0.25">
      <c r="G105" s="1"/>
      <c r="L105" s="1"/>
    </row>
    <row r="106" spans="1:41" ht="16.5" customHeight="1" x14ac:dyDescent="0.25">
      <c r="G106" s="1"/>
    </row>
  </sheetData>
  <sheetProtection sheet="1" objects="1" scenarios="1"/>
  <conditionalFormatting sqref="L102:L105">
    <cfRule type="expression" dxfId="156" priority="464">
      <formula>IF($Z102,IF(AL102,FALSE,TRUE),FALSE)</formula>
    </cfRule>
  </conditionalFormatting>
  <conditionalFormatting sqref="L102:L105">
    <cfRule type="expression" dxfId="155" priority="463">
      <formula>IF($Z102,IF(AL102,FALSE,TRUE),FALSE)</formula>
    </cfRule>
  </conditionalFormatting>
  <conditionalFormatting sqref="G102:G106">
    <cfRule type="expression" dxfId="154" priority="448">
      <formula>IF($Z102,IF(AG102,FALSE,TRUE),FALSE)</formula>
    </cfRule>
  </conditionalFormatting>
  <conditionalFormatting sqref="G102:G106">
    <cfRule type="expression" dxfId="153" priority="447">
      <formula>IF($Z102,IF(AG102,FALSE,TRUE),FALSE)</formula>
    </cfRule>
  </conditionalFormatting>
  <conditionalFormatting sqref="Y2">
    <cfRule type="cellIs" dxfId="152" priority="355" operator="equal">
      <formula>"❌"</formula>
    </cfRule>
    <cfRule type="cellIs" dxfId="151" priority="356" operator="equal">
      <formula>"✓"</formula>
    </cfRule>
  </conditionalFormatting>
  <conditionalFormatting sqref="Z2:AC2 AE2:AJ2 AL2:AO2">
    <cfRule type="cellIs" dxfId="150" priority="353" operator="equal">
      <formula>"❌"</formula>
    </cfRule>
    <cfRule type="cellIs" dxfId="149" priority="354" operator="equal">
      <formula>"✓"</formula>
    </cfRule>
  </conditionalFormatting>
  <conditionalFormatting sqref="A11:Q101">
    <cfRule type="expression" dxfId="148" priority="283">
      <formula>Y11="❌"</formula>
    </cfRule>
  </conditionalFormatting>
  <conditionalFormatting sqref="E3">
    <cfRule type="expression" dxfId="147" priority="279">
      <formula>AC3="❌"</formula>
    </cfRule>
  </conditionalFormatting>
  <conditionalFormatting sqref="F3">
    <cfRule type="expression" dxfId="146" priority="278">
      <formula>AD3="❌"</formula>
    </cfRule>
  </conditionalFormatting>
  <conditionalFormatting sqref="H3">
    <cfRule type="expression" dxfId="145" priority="276">
      <formula>AF3="❌"</formula>
    </cfRule>
  </conditionalFormatting>
  <conditionalFormatting sqref="I3">
    <cfRule type="expression" dxfId="144" priority="275">
      <formula>AG3="❌"</formula>
    </cfRule>
  </conditionalFormatting>
  <conditionalFormatting sqref="J3">
    <cfRule type="expression" dxfId="143" priority="274">
      <formula>AH3="❌"</formula>
    </cfRule>
  </conditionalFormatting>
  <conditionalFormatting sqref="K3">
    <cfRule type="expression" dxfId="142" priority="273">
      <formula>AI3="❌"</formula>
    </cfRule>
  </conditionalFormatting>
  <conditionalFormatting sqref="L3">
    <cfRule type="expression" dxfId="141" priority="272">
      <formula>AJ3="❌"</formula>
    </cfRule>
  </conditionalFormatting>
  <conditionalFormatting sqref="M3">
    <cfRule type="expression" dxfId="140" priority="271">
      <formula>AK3="❌"</formula>
    </cfRule>
  </conditionalFormatting>
  <conditionalFormatting sqref="O3">
    <cfRule type="expression" dxfId="139" priority="269">
      <formula>AM3="❌"</formula>
    </cfRule>
  </conditionalFormatting>
  <conditionalFormatting sqref="P3">
    <cfRule type="expression" dxfId="138" priority="268">
      <formula>AN3="❌"</formula>
    </cfRule>
  </conditionalFormatting>
  <conditionalFormatting sqref="Q3">
    <cfRule type="expression" dxfId="137" priority="267">
      <formula>AO3="❌"</formula>
    </cfRule>
  </conditionalFormatting>
  <conditionalFormatting sqref="A4:A5">
    <cfRule type="expression" dxfId="136" priority="265">
      <formula>Y4="❌"</formula>
    </cfRule>
  </conditionalFormatting>
  <conditionalFormatting sqref="B4:B5">
    <cfRule type="expression" dxfId="135" priority="264">
      <formula>Z4="❌"</formula>
    </cfRule>
  </conditionalFormatting>
  <conditionalFormatting sqref="C4:C5">
    <cfRule type="expression" dxfId="134" priority="263">
      <formula>AA4="❌"</formula>
    </cfRule>
  </conditionalFormatting>
  <conditionalFormatting sqref="D4:D5">
    <cfRule type="expression" dxfId="133" priority="262">
      <formula>AB4="❌"</formula>
    </cfRule>
  </conditionalFormatting>
  <conditionalFormatting sqref="E4:E5">
    <cfRule type="expression" dxfId="132" priority="261">
      <formula>AC4="❌"</formula>
    </cfRule>
  </conditionalFormatting>
  <conditionalFormatting sqref="F4:F5">
    <cfRule type="expression" dxfId="131" priority="260">
      <formula>AD4="❌"</formula>
    </cfRule>
  </conditionalFormatting>
  <conditionalFormatting sqref="G4:G5">
    <cfRule type="expression" dxfId="130" priority="259">
      <formula>AE4="❌"</formula>
    </cfRule>
  </conditionalFormatting>
  <conditionalFormatting sqref="H4:H5">
    <cfRule type="expression" dxfId="129" priority="258">
      <formula>AF4="❌"</formula>
    </cfRule>
  </conditionalFormatting>
  <conditionalFormatting sqref="I4:I5">
    <cfRule type="expression" dxfId="128" priority="257">
      <formula>AG4="❌"</formula>
    </cfRule>
  </conditionalFormatting>
  <conditionalFormatting sqref="J4:J5">
    <cfRule type="expression" dxfId="127" priority="256">
      <formula>AH4="❌"</formula>
    </cfRule>
  </conditionalFormatting>
  <conditionalFormatting sqref="K4:K5">
    <cfRule type="expression" dxfId="126" priority="255">
      <formula>AI4="❌"</formula>
    </cfRule>
  </conditionalFormatting>
  <conditionalFormatting sqref="L4:L5">
    <cfRule type="expression" dxfId="125" priority="254">
      <formula>AJ4="❌"</formula>
    </cfRule>
  </conditionalFormatting>
  <conditionalFormatting sqref="N4:N5">
    <cfRule type="expression" dxfId="124" priority="252">
      <formula>AL4="❌"</formula>
    </cfRule>
  </conditionalFormatting>
  <conditionalFormatting sqref="O4:O5">
    <cfRule type="expression" dxfId="123" priority="251">
      <formula>AM4="❌"</formula>
    </cfRule>
  </conditionalFormatting>
  <conditionalFormatting sqref="P4:P5">
    <cfRule type="expression" dxfId="122" priority="250">
      <formula>AN4="❌"</formula>
    </cfRule>
  </conditionalFormatting>
  <conditionalFormatting sqref="Q4:Q5">
    <cfRule type="expression" dxfId="121" priority="249">
      <formula>AO4="❌"</formula>
    </cfRule>
  </conditionalFormatting>
  <conditionalFormatting sqref="O6">
    <cfRule type="expression" dxfId="120" priority="230">
      <formula>AM6="❌"</formula>
    </cfRule>
  </conditionalFormatting>
  <conditionalFormatting sqref="P6">
    <cfRule type="expression" dxfId="119" priority="229">
      <formula>AN6="❌"</formula>
    </cfRule>
  </conditionalFormatting>
  <conditionalFormatting sqref="Q6">
    <cfRule type="expression" dxfId="118" priority="228">
      <formula>AO6="❌"</formula>
    </cfRule>
  </conditionalFormatting>
  <conditionalFormatting sqref="C2">
    <cfRule type="expression" dxfId="117" priority="206">
      <formula>AA2="❌"</formula>
    </cfRule>
  </conditionalFormatting>
  <conditionalFormatting sqref="D2">
    <cfRule type="expression" dxfId="116" priority="205">
      <formula>AB2="❌"</formula>
    </cfRule>
  </conditionalFormatting>
  <conditionalFormatting sqref="E2">
    <cfRule type="expression" dxfId="115" priority="204">
      <formula>AC2="❌"</formula>
    </cfRule>
  </conditionalFormatting>
  <conditionalFormatting sqref="F2">
    <cfRule type="expression" dxfId="114" priority="203">
      <formula>AD2="❌"</formula>
    </cfRule>
  </conditionalFormatting>
  <conditionalFormatting sqref="H2">
    <cfRule type="expression" dxfId="113" priority="201">
      <formula>AF2="❌"</formula>
    </cfRule>
  </conditionalFormatting>
  <conditionalFormatting sqref="I2">
    <cfRule type="expression" dxfId="112" priority="200">
      <formula>AG2="❌"</formula>
    </cfRule>
  </conditionalFormatting>
  <conditionalFormatting sqref="J2">
    <cfRule type="expression" dxfId="111" priority="199">
      <formula>AH2="❌"</formula>
    </cfRule>
  </conditionalFormatting>
  <conditionalFormatting sqref="K2">
    <cfRule type="expression" dxfId="110" priority="198">
      <formula>AI2="❌"</formula>
    </cfRule>
  </conditionalFormatting>
  <conditionalFormatting sqref="O2">
    <cfRule type="expression" dxfId="109" priority="194">
      <formula>AM2="❌"</formula>
    </cfRule>
  </conditionalFormatting>
  <conditionalFormatting sqref="P2">
    <cfRule type="expression" dxfId="108" priority="193">
      <formula>AN2="❌"</formula>
    </cfRule>
  </conditionalFormatting>
  <conditionalFormatting sqref="Q2">
    <cfRule type="expression" dxfId="107" priority="192">
      <formula>AO2="❌"</formula>
    </cfRule>
  </conditionalFormatting>
  <conditionalFormatting sqref="B2">
    <cfRule type="expression" dxfId="106" priority="191">
      <formula>Z2="❌"</formula>
    </cfRule>
  </conditionalFormatting>
  <conditionalFormatting sqref="A8">
    <cfRule type="expression" dxfId="105" priority="180">
      <formula>Y8="❌"</formula>
    </cfRule>
  </conditionalFormatting>
  <conditionalFormatting sqref="C8">
    <cfRule type="expression" dxfId="104" priority="179">
      <formula>AA8="❌"</formula>
    </cfRule>
  </conditionalFormatting>
  <conditionalFormatting sqref="D8">
    <cfRule type="expression" dxfId="103" priority="178">
      <formula>AB8="❌"</formula>
    </cfRule>
  </conditionalFormatting>
  <conditionalFormatting sqref="E8">
    <cfRule type="expression" dxfId="102" priority="177">
      <formula>AC8="❌"</formula>
    </cfRule>
  </conditionalFormatting>
  <conditionalFormatting sqref="F8">
    <cfRule type="expression" dxfId="101" priority="176">
      <formula>AD8="❌"</formula>
    </cfRule>
  </conditionalFormatting>
  <conditionalFormatting sqref="G8">
    <cfRule type="expression" dxfId="100" priority="175">
      <formula>AE8="❌"</formula>
    </cfRule>
  </conditionalFormatting>
  <conditionalFormatting sqref="H8">
    <cfRule type="expression" dxfId="99" priority="174">
      <formula>AF8="❌"</formula>
    </cfRule>
  </conditionalFormatting>
  <conditionalFormatting sqref="I8">
    <cfRule type="expression" dxfId="98" priority="173">
      <formula>AG8="❌"</formula>
    </cfRule>
  </conditionalFormatting>
  <conditionalFormatting sqref="J8">
    <cfRule type="expression" dxfId="97" priority="172">
      <formula>AH8="❌"</formula>
    </cfRule>
  </conditionalFormatting>
  <conditionalFormatting sqref="K8">
    <cfRule type="expression" dxfId="96" priority="171">
      <formula>AI8="❌"</formula>
    </cfRule>
  </conditionalFormatting>
  <conditionalFormatting sqref="L8">
    <cfRule type="expression" dxfId="95" priority="170">
      <formula>AJ8="❌"</formula>
    </cfRule>
  </conditionalFormatting>
  <conditionalFormatting sqref="M8">
    <cfRule type="expression" dxfId="94" priority="169">
      <formula>AK8="❌"</formula>
    </cfRule>
  </conditionalFormatting>
  <conditionalFormatting sqref="N8">
    <cfRule type="expression" dxfId="93" priority="168">
      <formula>AL8="❌"</formula>
    </cfRule>
  </conditionalFormatting>
  <conditionalFormatting sqref="O8">
    <cfRule type="expression" dxfId="92" priority="167">
      <formula>AM8="❌"</formula>
    </cfRule>
  </conditionalFormatting>
  <conditionalFormatting sqref="P8">
    <cfRule type="expression" dxfId="91" priority="166">
      <formula>AN8="❌"</formula>
    </cfRule>
  </conditionalFormatting>
  <conditionalFormatting sqref="Q8">
    <cfRule type="expression" dxfId="90" priority="165">
      <formula>AO8="❌"</formula>
    </cfRule>
  </conditionalFormatting>
  <conditionalFormatting sqref="B8">
    <cfRule type="expression" dxfId="89" priority="164">
      <formula>Z8="❌"</formula>
    </cfRule>
  </conditionalFormatting>
  <conditionalFormatting sqref="A9:A10">
    <cfRule type="expression" dxfId="88" priority="163">
      <formula>Y9="❌"</formula>
    </cfRule>
  </conditionalFormatting>
  <conditionalFormatting sqref="B9:B10">
    <cfRule type="expression" dxfId="87" priority="162">
      <formula>Z9="❌"</formula>
    </cfRule>
  </conditionalFormatting>
  <conditionalFormatting sqref="C9:C10">
    <cfRule type="expression" dxfId="86" priority="161">
      <formula>AA9="❌"</formula>
    </cfRule>
  </conditionalFormatting>
  <conditionalFormatting sqref="D9:D10">
    <cfRule type="expression" dxfId="85" priority="160">
      <formula>AB9="❌"</formula>
    </cfRule>
  </conditionalFormatting>
  <conditionalFormatting sqref="E9:E10">
    <cfRule type="expression" dxfId="84" priority="159">
      <formula>AC9="❌"</formula>
    </cfRule>
  </conditionalFormatting>
  <conditionalFormatting sqref="F9:F10">
    <cfRule type="expression" dxfId="83" priority="158">
      <formula>AD9="❌"</formula>
    </cfRule>
  </conditionalFormatting>
  <conditionalFormatting sqref="G9:G10">
    <cfRule type="expression" dxfId="82" priority="157">
      <formula>AE9="❌"</formula>
    </cfRule>
  </conditionalFormatting>
  <conditionalFormatting sqref="H9:H10">
    <cfRule type="expression" dxfId="81" priority="156">
      <formula>AF9="❌"</formula>
    </cfRule>
  </conditionalFormatting>
  <conditionalFormatting sqref="I9:I10">
    <cfRule type="expression" dxfId="80" priority="155">
      <formula>AG9="❌"</formula>
    </cfRule>
  </conditionalFormatting>
  <conditionalFormatting sqref="J9:J10">
    <cfRule type="expression" dxfId="79" priority="154">
      <formula>AH9="❌"</formula>
    </cfRule>
  </conditionalFormatting>
  <conditionalFormatting sqref="K9:K10">
    <cfRule type="expression" dxfId="78" priority="153">
      <formula>AI9="❌"</formula>
    </cfRule>
  </conditionalFormatting>
  <conditionalFormatting sqref="L9:L10">
    <cfRule type="expression" dxfId="77" priority="152">
      <formula>AJ9="❌"</formula>
    </cfRule>
  </conditionalFormatting>
  <conditionalFormatting sqref="M9:M10">
    <cfRule type="expression" dxfId="76" priority="151">
      <formula>AK9="❌"</formula>
    </cfRule>
  </conditionalFormatting>
  <conditionalFormatting sqref="N9:N10">
    <cfRule type="expression" dxfId="75" priority="150">
      <formula>AL9="❌"</formula>
    </cfRule>
  </conditionalFormatting>
  <conditionalFormatting sqref="O9:O10">
    <cfRule type="expression" dxfId="74" priority="149">
      <formula>AM9="❌"</formula>
    </cfRule>
  </conditionalFormatting>
  <conditionalFormatting sqref="P9:P10">
    <cfRule type="expression" dxfId="73" priority="148">
      <formula>AN9="❌"</formula>
    </cfRule>
  </conditionalFormatting>
  <conditionalFormatting sqref="Q9:Q10">
    <cfRule type="expression" dxfId="72" priority="147">
      <formula>AO9="❌"</formula>
    </cfRule>
  </conditionalFormatting>
  <conditionalFormatting sqref="A7">
    <cfRule type="expression" dxfId="71" priority="146">
      <formula>Y7="❌"</formula>
    </cfRule>
  </conditionalFormatting>
  <conditionalFormatting sqref="C7">
    <cfRule type="expression" dxfId="70" priority="145">
      <formula>AA7="❌"</formula>
    </cfRule>
  </conditionalFormatting>
  <conditionalFormatting sqref="D7">
    <cfRule type="expression" dxfId="69" priority="144">
      <formula>AB7="❌"</formula>
    </cfRule>
  </conditionalFormatting>
  <conditionalFormatting sqref="E7">
    <cfRule type="expression" dxfId="68" priority="143">
      <formula>AC7="❌"</formula>
    </cfRule>
  </conditionalFormatting>
  <conditionalFormatting sqref="F7">
    <cfRule type="expression" dxfId="67" priority="142">
      <formula>AD7="❌"</formula>
    </cfRule>
  </conditionalFormatting>
  <conditionalFormatting sqref="G7">
    <cfRule type="expression" dxfId="66" priority="141">
      <formula>AE7="❌"</formula>
    </cfRule>
  </conditionalFormatting>
  <conditionalFormatting sqref="L7">
    <cfRule type="expression" dxfId="65" priority="136">
      <formula>AJ7="❌"</formula>
    </cfRule>
  </conditionalFormatting>
  <conditionalFormatting sqref="M7">
    <cfRule type="expression" dxfId="64" priority="135">
      <formula>AK7="❌"</formula>
    </cfRule>
  </conditionalFormatting>
  <conditionalFormatting sqref="N7">
    <cfRule type="expression" dxfId="63" priority="134">
      <formula>AL7="❌"</formula>
    </cfRule>
  </conditionalFormatting>
  <conditionalFormatting sqref="O7">
    <cfRule type="expression" dxfId="62" priority="133">
      <formula>AM7="❌"</formula>
    </cfRule>
  </conditionalFormatting>
  <conditionalFormatting sqref="P7">
    <cfRule type="expression" dxfId="61" priority="132">
      <formula>AN7="❌"</formula>
    </cfRule>
  </conditionalFormatting>
  <conditionalFormatting sqref="Q7">
    <cfRule type="expression" dxfId="60" priority="131">
      <formula>AO7="❌"</formula>
    </cfRule>
  </conditionalFormatting>
  <conditionalFormatting sqref="B7">
    <cfRule type="expression" dxfId="59" priority="130">
      <formula>Z7="❌"</formula>
    </cfRule>
  </conditionalFormatting>
  <conditionalFormatting sqref="AD2">
    <cfRule type="cellIs" dxfId="58" priority="120" operator="equal">
      <formula>"❌"</formula>
    </cfRule>
    <cfRule type="cellIs" dxfId="57" priority="121" operator="equal">
      <formula>"✓"</formula>
    </cfRule>
  </conditionalFormatting>
  <conditionalFormatting sqref="H7">
    <cfRule type="expression" dxfId="56" priority="117">
      <formula>AF7="❌"</formula>
    </cfRule>
  </conditionalFormatting>
  <conditionalFormatting sqref="I7">
    <cfRule type="expression" dxfId="55" priority="116">
      <formula>AG7="❌"</formula>
    </cfRule>
  </conditionalFormatting>
  <conditionalFormatting sqref="J7">
    <cfRule type="expression" dxfId="54" priority="115">
      <formula>AH7="❌"</formula>
    </cfRule>
  </conditionalFormatting>
  <conditionalFormatting sqref="K7">
    <cfRule type="expression" dxfId="53" priority="114">
      <formula>AI7="❌"</formula>
    </cfRule>
  </conditionalFormatting>
  <conditionalFormatting sqref="R2">
    <cfRule type="expression" dxfId="52" priority="113">
      <formula>NOT(ISERR(FIND("❌",CONCATENATE($Y2,Z2,AA2,AB2,AC2,AD2,AE2,AF2,AG2,AH2,AI2,AJ2,AK2,AL2,AM2,AN2,AO2))))</formula>
    </cfRule>
  </conditionalFormatting>
  <conditionalFormatting sqref="S2">
    <cfRule type="expression" dxfId="51" priority="111">
      <formula>NOT(ISERR(FIND("❌",CONCATENATE($Y2,AA2,AB2,AC2,AD2,AE2,AF2,AG2,AH2,AI2,AJ2,AK2,AL2,AM2,AN2,AO2,AP2))))</formula>
    </cfRule>
  </conditionalFormatting>
  <conditionalFormatting sqref="U2">
    <cfRule type="expression" dxfId="50" priority="101">
      <formula>NOT(ISERR(FIND("❌",CONCATENATE($Y2,AB2,AC2,AD2,AE2,AF2,AG2,AH2,AI2,AJ2,AK2,AL2,AM2,AN2,AO2,AP2,AQ2))))</formula>
    </cfRule>
  </conditionalFormatting>
  <conditionalFormatting sqref="N3">
    <cfRule type="expression" dxfId="49" priority="97">
      <formula>AL3="❌"</formula>
    </cfRule>
  </conditionalFormatting>
  <conditionalFormatting sqref="N2">
    <cfRule type="expression" dxfId="48" priority="96">
      <formula>AL2="❌"</formula>
    </cfRule>
  </conditionalFormatting>
  <conditionalFormatting sqref="Y3:Y101">
    <cfRule type="cellIs" dxfId="47" priority="94" operator="equal">
      <formula>"❌"</formula>
    </cfRule>
    <cfRule type="cellIs" dxfId="46" priority="95" operator="equal">
      <formula>"✓"</formula>
    </cfRule>
  </conditionalFormatting>
  <conditionalFormatting sqref="Z3:AC101 AE3:AJ101 AM3:AO101">
    <cfRule type="cellIs" dxfId="45" priority="92" operator="equal">
      <formula>"❌"</formula>
    </cfRule>
    <cfRule type="cellIs" dxfId="44" priority="93" operator="equal">
      <formula>"✓"</formula>
    </cfRule>
  </conditionalFormatting>
  <conditionalFormatting sqref="AD3:AD101">
    <cfRule type="cellIs" dxfId="43" priority="90" operator="equal">
      <formula>"❌"</formula>
    </cfRule>
    <cfRule type="cellIs" dxfId="42" priority="91" operator="equal">
      <formula>"✓"</formula>
    </cfRule>
  </conditionalFormatting>
  <conditionalFormatting sqref="A3">
    <cfRule type="expression" dxfId="41" priority="79">
      <formula>Y3="❌"</formula>
    </cfRule>
  </conditionalFormatting>
  <conditionalFormatting sqref="C3">
    <cfRule type="expression" dxfId="40" priority="78">
      <formula>AA3="❌"</formula>
    </cfRule>
  </conditionalFormatting>
  <conditionalFormatting sqref="D3">
    <cfRule type="expression" dxfId="39" priority="77">
      <formula>AB3="❌"</formula>
    </cfRule>
  </conditionalFormatting>
  <conditionalFormatting sqref="B3">
    <cfRule type="expression" dxfId="38" priority="76">
      <formula>Z3="❌"</formula>
    </cfRule>
  </conditionalFormatting>
  <conditionalFormatting sqref="F6">
    <cfRule type="expression" dxfId="37" priority="67">
      <formula>AD6="❌"</formula>
    </cfRule>
  </conditionalFormatting>
  <conditionalFormatting sqref="G6">
    <cfRule type="expression" dxfId="36" priority="66">
      <formula>AE6="❌"</formula>
    </cfRule>
  </conditionalFormatting>
  <conditionalFormatting sqref="H6">
    <cfRule type="expression" dxfId="35" priority="65">
      <formula>AF6="❌"</formula>
    </cfRule>
  </conditionalFormatting>
  <conditionalFormatting sqref="I6">
    <cfRule type="expression" dxfId="34" priority="64">
      <formula>AG6="❌"</formula>
    </cfRule>
  </conditionalFormatting>
  <conditionalFormatting sqref="J6">
    <cfRule type="expression" dxfId="33" priority="63">
      <formula>AH6="❌"</formula>
    </cfRule>
  </conditionalFormatting>
  <conditionalFormatting sqref="K6">
    <cfRule type="expression" dxfId="32" priority="62">
      <formula>AI6="❌"</formula>
    </cfRule>
  </conditionalFormatting>
  <conditionalFormatting sqref="L6">
    <cfRule type="expression" dxfId="31" priority="61">
      <formula>AJ6="❌"</formula>
    </cfRule>
  </conditionalFormatting>
  <conditionalFormatting sqref="V2">
    <cfRule type="expression" dxfId="30" priority="58">
      <formula>$AD2="❌"</formula>
    </cfRule>
  </conditionalFormatting>
  <conditionalFormatting sqref="AL3:AL101">
    <cfRule type="cellIs" dxfId="29" priority="56" operator="equal">
      <formula>"❌"</formula>
    </cfRule>
    <cfRule type="cellIs" dxfId="28" priority="57" operator="equal">
      <formula>"✓"</formula>
    </cfRule>
  </conditionalFormatting>
  <conditionalFormatting sqref="V3:V101">
    <cfRule type="expression" dxfId="27" priority="55">
      <formula>$AD3="❌"</formula>
    </cfRule>
  </conditionalFormatting>
  <conditionalFormatting sqref="N6">
    <cfRule type="expression" dxfId="26" priority="50">
      <formula>AL6="❌"</formula>
    </cfRule>
  </conditionalFormatting>
  <conditionalFormatting sqref="M5">
    <cfRule type="expression" dxfId="25" priority="47">
      <formula>AK5="❌"</formula>
    </cfRule>
  </conditionalFormatting>
  <conditionalFormatting sqref="AK2">
    <cfRule type="cellIs" dxfId="24" priority="38" operator="equal">
      <formula>"❌"</formula>
    </cfRule>
    <cfRule type="cellIs" dxfId="23" priority="39" operator="equal">
      <formula>"✓"</formula>
    </cfRule>
  </conditionalFormatting>
  <conditionalFormatting sqref="M4">
    <cfRule type="expression" dxfId="22" priority="35">
      <formula>AK4="❌"</formula>
    </cfRule>
  </conditionalFormatting>
  <conditionalFormatting sqref="L2">
    <cfRule type="expression" dxfId="21" priority="34">
      <formula>AJ2="❌"</formula>
    </cfRule>
  </conditionalFormatting>
  <conditionalFormatting sqref="M2">
    <cfRule type="expression" dxfId="20" priority="33">
      <formula>AK2="❌"</formula>
    </cfRule>
  </conditionalFormatting>
  <conditionalFormatting sqref="AK3:AK101">
    <cfRule type="cellIs" dxfId="19" priority="28" operator="equal">
      <formula>"❌"</formula>
    </cfRule>
    <cfRule type="cellIs" dxfId="18" priority="29" operator="equal">
      <formula>"✓"</formula>
    </cfRule>
  </conditionalFormatting>
  <conditionalFormatting sqref="A2">
    <cfRule type="expression" dxfId="17" priority="27">
      <formula>Y2="❌"</formula>
    </cfRule>
  </conditionalFormatting>
  <conditionalFormatting sqref="A6">
    <cfRule type="expression" dxfId="16" priority="25">
      <formula>Y6="❌"</formula>
    </cfRule>
  </conditionalFormatting>
  <conditionalFormatting sqref="M6">
    <cfRule type="expression" dxfId="15" priority="24">
      <formula>AK6="❌"</formula>
    </cfRule>
  </conditionalFormatting>
  <conditionalFormatting sqref="B6">
    <cfRule type="expression" dxfId="14" priority="23">
      <formula>Z6="❌"</formula>
    </cfRule>
  </conditionalFormatting>
  <conditionalFormatting sqref="C6">
    <cfRule type="expression" dxfId="13" priority="22">
      <formula>AA6="❌"</formula>
    </cfRule>
  </conditionalFormatting>
  <conditionalFormatting sqref="D6">
    <cfRule type="expression" dxfId="12" priority="21">
      <formula>AB6="❌"</formula>
    </cfRule>
  </conditionalFormatting>
  <conditionalFormatting sqref="E6">
    <cfRule type="expression" dxfId="11" priority="20">
      <formula>AC6="❌"</formula>
    </cfRule>
  </conditionalFormatting>
  <conditionalFormatting sqref="G3">
    <cfRule type="expression" dxfId="10" priority="19">
      <formula>AE3="❌"</formula>
    </cfRule>
  </conditionalFormatting>
  <conditionalFormatting sqref="G2">
    <cfRule type="expression" dxfId="9" priority="18">
      <formula>AE2="❌"</formula>
    </cfRule>
  </conditionalFormatting>
  <conditionalFormatting sqref="R3:R102">
    <cfRule type="expression" dxfId="8" priority="17">
      <formula>NOT(ISERR(FIND("❌",CONCATENATE($Y3,Z3,AA3,AB3,AC3,AD3,AE3,AF3,AG3,AH3,AI3,AJ3,AK3,AL3,AM3,AN3,AO3))))</formula>
    </cfRule>
  </conditionalFormatting>
  <conditionalFormatting sqref="R103">
    <cfRule type="expression" dxfId="7" priority="16">
      <formula>NOT(ISERR(FIND("❌",CONCATENATE($Y103,Z103,AA103,AB103,AC103,AD103,AE103,AF103,AG103,AH103,AI103,AJ103,AK103,AL103,AM103,AN103,AO103))))</formula>
    </cfRule>
  </conditionalFormatting>
  <conditionalFormatting sqref="T2">
    <cfRule type="expression" dxfId="6" priority="15">
      <formula>NOT(ISERR(FIND("❌",CONCATENATE($Z2,AC2,AD2,AE2,AF2,AG2,AH2,AI2,AJ2,AK2,AL2,AM2,AN2,AO2,AP2,AQ2,AR2))))</formula>
    </cfRule>
  </conditionalFormatting>
  <conditionalFormatting sqref="T3:T101">
    <cfRule type="expression" dxfId="5" priority="14">
      <formula>NOT(ISERR(FIND("❌",CONCATENATE($Z3,AC3,AD3,AE3,AF3,AG3,AH3,AI3,AJ3,AK3,AL3,AM3,AN3,AO3,AP3,AQ3,AR3))))</formula>
    </cfRule>
  </conditionalFormatting>
  <conditionalFormatting sqref="AS5">
    <cfRule type="expression" dxfId="4" priority="9">
      <formula>NOT(ISERR(FIND("❌",CONCATENATE($Y5,AX5,AY5,AZ5,BA5,BB5,BC5,BD5,BE5,BF5,BG5,BH5,BI5,BJ5,BK5,BL5,BM5))))</formula>
    </cfRule>
  </conditionalFormatting>
  <conditionalFormatting sqref="X2">
    <cfRule type="expression" dxfId="3" priority="4">
      <formula>NOT(ISERR(FIND("❌",CONCATENATE($Y2,AC2,AD2,AE2,AF2,AG2,AH2,AI2,AJ2,AK2,AL2,AM2,AN2,AO2,AP2,AQ2,AR2))))</formula>
    </cfRule>
  </conditionalFormatting>
  <conditionalFormatting sqref="S3:S101">
    <cfRule type="expression" dxfId="2" priority="3">
      <formula>NOT(ISERR(FIND("❌",CONCATENATE($Y3,AA3,AB3,AC3,AD3,AE3,AF3,AG3,AH3,AI3,AJ3,AK3,AL3,AM3,AN3,AO3,AP3))))</formula>
    </cfRule>
  </conditionalFormatting>
  <conditionalFormatting sqref="X3:X101">
    <cfRule type="expression" dxfId="1" priority="2">
      <formula>NOT(ISERR(FIND("❌",CONCATENATE($Y3,AC3,AD3,AE3,AF3,AG3,AH3,AI3,AJ3,AK3,AL3,AM3,AN3,AO3,AP3,AQ3,AR3))))</formula>
    </cfRule>
  </conditionalFormatting>
  <conditionalFormatting sqref="U3:U101">
    <cfRule type="expression" dxfId="0" priority="1">
      <formula>NOT(ISERR(FIND("❌",CONCATENATE($Y3,AB3,AC3,AD3,AE3,AF3,AG3,AH3,AI3,AJ3,AK3,AL3,AM3,AN3,AO3,AP3,AQ3))))</formula>
    </cfRule>
  </conditionalFormatting>
  <dataValidations count="17">
    <dataValidation type="list" allowBlank="1" showInputMessage="1" showErrorMessage="1" errorTitle="Reference Type" error="Please enter NON, QRR or SCOR" promptTitle="Reference Type" prompt="NON -&gt; No reference_x000a_QRR -&gt; QR Reference (required with a QR-IBAN)_x000a_SCOR -&gt; Creditor Reference" sqref="L102:L105">
      <formula1>"NON,QRR,SCOR"</formula1>
    </dataValidation>
    <dataValidation type="list" allowBlank="1" showInputMessage="1" showErrorMessage="1" errorTitle="Wrong currency" error="Please enter EUR or CHF" promptTitle="Currency" prompt="Enter EUR or CHF" sqref="G2:G106">
      <formula1>"EUR,CHF"</formula1>
    </dataValidation>
    <dataValidation allowBlank="1" showInputMessage="1" showErrorMessage="1" promptTitle="Reference" prompt="Enter a valid reference acording the reference type:_x000a_NON -&gt; Leave the reference blank_x000a_QRR  -&gt; Enter a valid QR Reference (27 digits) _x000a_SCOR -&gt; Enter a Creditor Reference (RFxxxx) between 5 and 25 characters." sqref="M2:M101"/>
    <dataValidation allowBlank="1" showInputMessage="1" showErrorMessage="1" promptTitle="IBAN" prompt="IBAN or QR-IBAN of the creditor._x000a_21 alphanumeric characters, only IBANs with CH or LI country code permitted._x000a_Required." sqref="A2:A101"/>
    <dataValidation allowBlank="1" showInputMessage="1" showErrorMessage="1" promptTitle="Creditor Name" prompt="First name (recommended, if available) + last name or company name._x000a_Maximum 70 characters permitted._x000a_Required." sqref="B2:B101"/>
    <dataValidation allowBlank="1" showInputMessage="1" showErrorMessage="1" promptTitle="Creditor Address Line1" prompt="Address line 1 including street and building number or P.O. Box._x000a_Maximum 70 characters permitted._x000a_Optional." sqref="C2:C101"/>
    <dataValidation allowBlank="1" showInputMessage="1" showErrorMessage="1" promptTitle="Creditor Address Line 2" prompt="Address line 2 including postal code and town from creditor’s address._x000a_Maximum 70 characters._x000a_Required." sqref="D2:D101"/>
    <dataValidation allowBlank="1" showInputMessage="1" showErrorMessage="1" promptTitle="Country" prompt="Country from creditor’s address._x000a_Two-letter country code according to ISO 3166-1._x000a_Required" sqref="E2:E101"/>
    <dataValidation allowBlank="1" showInputMessage="1" showErrorMessage="1" promptTitle="Amount" prompt="Enter the payment amount in text format:_x000a_- a number between 0,01 and 999999999,99_x000a_- left blank if it's selected by the debtor themselves_x000a_- 0 to use as a Notification (+ enter DO NOT USE FOR PAYMENT in the unstructured message)_x000a_Required." sqref="F2:F101"/>
    <dataValidation allowBlank="1" showInputMessage="1" showErrorMessage="1" promptTitle="Debtor Name" prompt="The ultimate debtor's name or company._x000a_First name (optional, sending is recommended, if available) + last name or company name._x000a_Maximum 70 characters permitted._x000a_Required to set the debtor address." sqref="H2:H101"/>
    <dataValidation allowBlank="1" showInputMessage="1" showErrorMessage="1" promptTitle="Debtor Address (line 1)" prompt="Address line 1 including street and building number or P.O. Box._x000a_Maximum 70 characters permitted._x000a_Optional." sqref="I2:I101"/>
    <dataValidation allowBlank="1" showInputMessage="1" showErrorMessage="1" promptTitle="Debtor Address (line 2)" prompt="Address line 2 including postal code and town from ultimate debtor’s address._x000a_Maximum 70 characters permitted._x000a_Required to set the debtor address." sqref="J2:J101"/>
    <dataValidation allowBlank="1" showInputMessage="1" showErrorMessage="1" promptTitle="Debtor Country" prompt="Country from ultimate debtor’s address._x000a_Two-letter country code according to ISO 3166-1._x000a_Maximum 70 characters permitted._x000a_Required to set the debtor address." sqref="K2:K101"/>
    <dataValidation type="list" allowBlank="1" showInputMessage="1" showErrorMessage="1" errorTitle="Reference Type" error="Please enter NON, QRR or SCOR" promptTitle="Reference Type" prompt="The following codes are permitted: _x000a_NON -&gt; No reference_x000a_QRR -&gt; QR Reference (required with a QR-IBAN)_x000a_SCOR -&gt; Creditor Reference (ISO 11649) " sqref="L2:L101">
      <formula1>"NON,QRR,SCOR"</formula1>
    </dataValidation>
    <dataValidation allowBlank="1" showInputMessage="1" showErrorMessage="1" promptTitle="Unstructured message" prompt="Indicate the payment purpose or additional textual information about payments with a structured reference._x000a_Enter DO NOT USE FOR PAYMENT, NICHT ZUR ZAHLUNG VERWENDEN, etc. for notifications._x000a_Maximum 140 characters (Message + BillInfo) permitted." sqref="N2:N101"/>
    <dataValidation allowBlank="1" showInputMessage="1" showErrorMessage="1" promptTitle="Bill information" prompt="Contains coded information of the bill issuer for the bill recipient._x000a_Maximum 140 characters (Message + BillInfo) permitted" sqref="O2:O101"/>
    <dataValidation allowBlank="1" showInputMessage="1" showErrorMessage="1" promptTitle="Alternative scheme parameters" prompt="Parameter character chain of the alternative scheme._x000a_A maximum of two occurrences may be provided. _x000a_Maximum 100 characters per occurrence permitted." sqref="P2:Q101"/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9"/>
  <sheetViews>
    <sheetView workbookViewId="0">
      <selection activeCell="A3" sqref="A3"/>
    </sheetView>
  </sheetViews>
  <sheetFormatPr defaultRowHeight="15" x14ac:dyDescent="0.25"/>
  <sheetData>
    <row r="2" spans="1:1" x14ac:dyDescent="0.25">
      <c r="A2" s="2" t="s">
        <v>28</v>
      </c>
    </row>
    <row r="4" spans="1:1" x14ac:dyDescent="0.25">
      <c r="A4" t="s">
        <v>26</v>
      </c>
    </row>
    <row r="5" spans="1:1" x14ac:dyDescent="0.25">
      <c r="A5" s="3" t="s">
        <v>27</v>
      </c>
    </row>
    <row r="7" spans="1:1" x14ac:dyDescent="0.25">
      <c r="A7" t="s">
        <v>24</v>
      </c>
    </row>
    <row r="8" spans="1:1" x14ac:dyDescent="0.25">
      <c r="A8" s="3" t="s">
        <v>23</v>
      </c>
    </row>
    <row r="9" spans="1:1" x14ac:dyDescent="0.25">
      <c r="A9" s="3" t="s">
        <v>25</v>
      </c>
    </row>
  </sheetData>
  <hyperlinks>
    <hyperlink ref="A8" r:id="rId1"/>
    <hyperlink ref="A9" r:id="rId2"/>
    <hyperlink ref="A5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Combined Address</vt:lpstr>
      <vt:lpstr>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Aparicio</dc:creator>
  <cp:lastModifiedBy>Jose Aparicio</cp:lastModifiedBy>
  <dcterms:created xsi:type="dcterms:W3CDTF">2020-02-13T12:01:29Z</dcterms:created>
  <dcterms:modified xsi:type="dcterms:W3CDTF">2022-12-21T14:21:17Z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96 96 1920 1200</vt:lpwstr>
  </property>
</Properties>
</file>